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締切" state="visible" r:id="rId4"/>
    <sheet sheetId="2" name="締切_答え" state="visible" r:id="rId5"/>
  </sheets>
  <calcPr calcId="171027"/>
</workbook>
</file>

<file path=xl/sharedStrings.xml><?xml version="1.0" encoding="utf-8"?>
<sst xmlns="http://schemas.openxmlformats.org/spreadsheetml/2006/main" count="113" uniqueCount="53">
  <si>
    <t>証憑を出す遅れが、経理の余裕をどれだけ削るか</t>
  </si>
  <si>
    <t>単位: 日。対象月末を0日目として数えます。違うのは「あなたが証憑を出す日」だけで、経理も締切も同じです。</t>
  </si>
  <si>
    <t>項目</t>
  </si>
  <si>
    <t>0日おくれ</t>
  </si>
  <si>
    <t>10日おくれ</t>
  </si>
  <si>
    <t>20日おくれ</t>
  </si>
  <si>
    <t>25日おくれ</t>
  </si>
  <si>
    <t>根拠・メモ</t>
  </si>
  <si>
    <t>判定</t>
  </si>
  <si>
    <t>① あなたの遅れ</t>
  </si>
  <si>
    <t>同じ月・同じ経理・同じ締切。違うのはこの行だけ</t>
  </si>
  <si>
    <t>② 証憑が経理に全部そろう日</t>
  </si>
  <si>
    <t>会計法88/2015 第26条2項：帳簿は証憑に基づいて書く</t>
  </si>
  <si>
    <t>③ 経理が帳簿を締められる日</t>
  </si>
  <si>
    <t>同 第26条6項：決算書を作る前に必ず帳簿を締める</t>
  </si>
  <si>
    <t>④ 社会保険の納付期限まで残る日数</t>
  </si>
  <si>
    <t>社会保険法41/2024 第34条4項a（翌月末日）</t>
  </si>
  <si>
    <t>⑤ 社会保険の納付は間に合うか</t>
  </si>
  <si>
    <t>月次の中ではいちばん緩い期限</t>
  </si>
  <si>
    <t>⑥ 税務申告の期限まで残る日数</t>
  </si>
  <si>
    <t>政令252/2026 第10条2項（月ごとの申告は翌月20日）</t>
  </si>
  <si>
    <t>⑦ 税務申告は間に合うか</t>
  </si>
  <si>
    <t>★見えている余裕は、本物より大きい</t>
  </si>
  <si>
    <t>この表が使っている日数（★は仮の値。経理に聞いて置き換えてください）</t>
  </si>
  <si>
    <t>社会保険の納付期限（対象月末から何日後か）</t>
  </si>
  <si>
    <t>社会保険法 41/2024/QH15 第34条4項a</t>
  </si>
  <si>
    <t>★経理が月次を締めるのに要する日数</t>
  </si>
  <si>
    <t>法定ではない。会社ごとに違う</t>
  </si>
  <si>
    <t>月次の税務申告の期限（対象月末から何日後か）</t>
  </si>
  <si>
    <t>政令 252/2026/NĐ-CP 第10条2項</t>
  </si>
  <si>
    <t>1年に1度のサイクル（あなたの署名が要る方）</t>
  </si>
  <si>
    <t>30日おくれ</t>
  </si>
  <si>
    <t>⑧ あなたの遅れ</t>
  </si>
  <si>
    <t>12月分の証憑を出すのが遅れる日数</t>
  </si>
  <si>
    <t>⑨ 年度の締めと監査が終わる日</t>
  </si>
  <si>
    <t>★監査の日数は仮の値</t>
  </si>
  <si>
    <t>⑩ 署名してから提出までに残る日数</t>
  </si>
  <si>
    <t>会計法88/2015 第29条3項（年度末＋90日）</t>
  </si>
  <si>
    <t>⑪ BCTCの提出は間に合うか</t>
  </si>
  <si>
    <t>押さない選択肢がない紙がある</t>
  </si>
  <si>
    <t>BCTCの提出期限（会計年度末から何日後か）</t>
  </si>
  <si>
    <t>会計法 88/2015/QH13 第29条3項</t>
  </si>
  <si>
    <t>★年度の締めと監査に要する日数</t>
  </si>
  <si>
    <t>法定ではない</t>
  </si>
  <si>
    <t>使い方 ── 薄い色の欄が空いています。そこに =C6-C7 のような式を自分で入れてください。右端の「判定」列に ○ が出れば正解です。詰まったら下のタブ「締切_答え」を開くと式が見られます。青い文字の欄（前提の数字）を書き換えると、答えの側も一緒に動くので、自分の数字でも練習できます。</t>
  </si>
  <si>
    <t>【解説】締切</t>
  </si>
  <si>
    <t>遅らせた日数と、経理から削られた日数は 1対1です。B8 の 23日が、10日おくれでは C8 の 13日になります。ちょうど10日減っています。経理の側で先に進めておく余地はありません。帳簿は証憑に基づいて書くと条文が決めているからです（会計法88/2015 第26条2項）。証憑 → 帳簿 → 締め → 決算書。この順番は会計ソフトを入れても変わりません（同 第26条7項）。</t>
  </si>
  <si>
    <t>④の行（社会保険）と⑥の行（税務申告）を見比べてください。0日おくれでも、社会保険は23日の余裕がある一方、税務申告は12日しかありません。先に間に合わなくなるのは⑦（税務申告）の方です。社会保険の翌月末日は、月次の中ではいちばん緩い期限だからです。「20日まで大丈夫」に見えても、それは緩い方の期限で測った数字です。</t>
  </si>
  <si>
    <t>15行目と26行目は法定ではありません。経理が締めるのに何日かかるか、監査に何日かかるかは、会社ごとに違います。仮に8日と45日を置いてありますが、ここを自社の実績に置き換えて、もう一度見てください。B15 を 8 から 15 にすると、間に合わなくなる位置が7日ぶん手前に来ます。</t>
  </si>
  <si>
    <t>年度末は月次より余裕があります。30日おくれても E22 は 15日残ります（90日 − 30日 − 45日）。ただし監査日数を仮の45日で置いているので、自社の値に置き換えて確かめてください。</t>
  </si>
  <si>
    <t>経理に「VATの期限は何日ですか」と聞くのと、「この日に締められる予定ですが、間に合いますか」と聞くのとでは、返ってくる答えが変わります。法定の表で分かるのは「遅くともこの日」までで、自社が月次申告か四半期申告か・実際の締め日がいつかは、この表には書いてありません。</t>
  </si>
  <si>
    <t>さわるベトナム会計 Day5 — 経理は毎月なにをしているのか ／ https://sawaru.world/vnkaikei/day05</t>
  </si>
  <si>
    <t>このシートは答えです。式が全部入っています。前提の数字は「締切」シートを見ているので、あちらを書き換えるとこちらも動きます。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</si>
</sst>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6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7FAFD"/>
      </patternFill>
    </fill>
    <fill>
      <patternFill patternType="solid">
        <fgColor rgb="FFFBFAF6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3" fontId="3" fillId="4" borderId="2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top" wrapText="1"/>
    </xf>
    <xf numFmtId="0" fontId="7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3" fontId="4" fillId="0" borderId="1" xfId="0" applyNumberFormat="1" applyFont="1" applyBorder="1" applyAlignment="1">
      <alignment vertical="center"/>
    </xf>
    <xf numFmtId="3" fontId="3" fillId="5" borderId="2" xfId="0" applyNumberFormat="1" applyFont="1" applyFill="1" applyBorder="1" applyAlignment="1">
      <alignment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5" width="15.4" customWidth="1"/>
    <col min="6" max="6" width="47.1" customWidth="1"/>
    <col min="7" max="7" width="12" customWidth="1"/>
  </cols>
  <sheetData>
    <row r="1" ht="19" customHeight="1" spans="1:6" x14ac:dyDescent="0.25">
      <c r="A1" s="1" t="s">
        <v>0</v>
      </c>
      <c r="B1" s="1"/>
      <c r="C1" s="1"/>
      <c r="D1" s="1"/>
      <c r="E1" s="1"/>
      <c r="F1" s="1"/>
    </row>
    <row r="2" ht="19" customHeight="1" spans="1:6" x14ac:dyDescent="0.25">
      <c r="A2" s="2" t="s">
        <v>1</v>
      </c>
      <c r="B2" s="2"/>
      <c r="C2" s="2"/>
      <c r="D2" s="2"/>
      <c r="E2" s="2"/>
      <c r="F2" s="2"/>
    </row>
    <row r="3" ht="19" customHeight="1" x14ac:dyDescent="0.25"/>
    <row r="4" ht="19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19" customHeight="1" spans="1:6" x14ac:dyDescent="0.25">
      <c r="A5" s="4" t="s">
        <v>9</v>
      </c>
      <c r="B5" s="5">
        <v>0</v>
      </c>
      <c r="C5" s="5">
        <v>10</v>
      </c>
      <c r="D5" s="5">
        <v>20</v>
      </c>
      <c r="E5" s="5">
        <v>25</v>
      </c>
      <c r="F5" s="2" t="s">
        <v>10</v>
      </c>
    </row>
    <row r="6" ht="19" customHeight="1" spans="1:7" x14ac:dyDescent="0.25">
      <c r="A6" s="4" t="s">
        <v>11</v>
      </c>
      <c r="B6" s="6"/>
      <c r="C6" s="6"/>
      <c r="D6" s="6"/>
      <c r="E6" s="6"/>
      <c r="F6" s="2" t="s">
        <v>12</v>
      </c>
      <c r="G6" s="7">
        <f>IF(OR(B6="",C6="",D6="",E6=""),"",IF(AND(ABS(B6-'締切_答え'!B6)&lt;=MAX(0.5,ABS('締切_答え'!B6)*0.0005),ABS(C6-'締切_答え'!C6)&lt;=MAX(0.5,ABS('締切_答え'!C6)*0.0005),ABS(D6-'締切_答え'!D6)&lt;=MAX(0.5,ABS('締切_答え'!D6)*0.0005),ABS(E6-'締切_答え'!E6)&lt;=MAX(0.5,ABS('締切_答え'!E6)*0.0005)),"○","もう一度"))</f>
      </c>
    </row>
    <row r="7" ht="19" customHeight="1" spans="1:7" x14ac:dyDescent="0.25">
      <c r="A7" s="4" t="s">
        <v>13</v>
      </c>
      <c r="B7" s="6"/>
      <c r="C7" s="6"/>
      <c r="D7" s="6"/>
      <c r="E7" s="6"/>
      <c r="F7" s="2" t="s">
        <v>14</v>
      </c>
      <c r="G7" s="7">
        <f>IF(OR(B7="",C7="",D7="",E7=""),"",IF(AND(ABS(B7-'締切_答え'!B7)&lt;=MAX(0.5,ABS('締切_答え'!B7)*0.0005),ABS(C7-'締切_答え'!C7)&lt;=MAX(0.5,ABS('締切_答え'!C7)*0.0005),ABS(D7-'締切_答え'!D7)&lt;=MAX(0.5,ABS('締切_答え'!D7)*0.0005),ABS(E7-'締切_答え'!E7)&lt;=MAX(0.5,ABS('締切_答え'!E7)*0.0005)),"○","もう一度"))</f>
      </c>
    </row>
    <row r="8" ht="19" customHeight="1" spans="1:7" x14ac:dyDescent="0.25">
      <c r="A8" s="4" t="s">
        <v>15</v>
      </c>
      <c r="B8" s="8"/>
      <c r="C8" s="8"/>
      <c r="D8" s="8"/>
      <c r="E8" s="8"/>
      <c r="F8" s="2" t="s">
        <v>16</v>
      </c>
      <c r="G8" s="7">
        <f>IF(OR(B8="",C8="",D8="",E8=""),"",IF(AND(ABS(B8-'締切_答え'!B8)&lt;=MAX(0.5,ABS('締切_答え'!B8)*0.0005),ABS(C8-'締切_答え'!C8)&lt;=MAX(0.5,ABS('締切_答え'!C8)*0.0005),ABS(D8-'締切_答え'!D8)&lt;=MAX(0.5,ABS('締切_答え'!D8)*0.0005),ABS(E8-'締切_答え'!E8)&lt;=MAX(0.5,ABS('締切_答え'!E8)*0.0005)),"○","もう一度"))</f>
      </c>
    </row>
    <row r="9" ht="19" customHeight="1" spans="1:7" x14ac:dyDescent="0.25">
      <c r="A9" s="4" t="s">
        <v>17</v>
      </c>
      <c r="B9" s="6"/>
      <c r="C9" s="6"/>
      <c r="D9" s="6"/>
      <c r="E9" s="6"/>
      <c r="F9" s="2" t="s">
        <v>18</v>
      </c>
      <c r="G9" s="7">
        <f>IF(OR(B9="",C9="",D9="",E9=""),"",IF(AND(ABS(B9-'締切_答え'!B9)&lt;=MAX(0.5,ABS('締切_答え'!B9)*0.0005),ABS(C9-'締切_答え'!C9)&lt;=MAX(0.5,ABS('締切_答え'!C9)*0.0005),ABS(D9-'締切_答え'!D9)&lt;=MAX(0.5,ABS('締切_答え'!D9)*0.0005),ABS(E9-'締切_答え'!E9)&lt;=MAX(0.5,ABS('締切_答え'!E9)*0.0005)),"○","もう一度"))</f>
      </c>
    </row>
    <row r="10" ht="19" customHeight="1" spans="1:7" x14ac:dyDescent="0.25">
      <c r="A10" s="4" t="s">
        <v>19</v>
      </c>
      <c r="B10" s="8"/>
      <c r="C10" s="8"/>
      <c r="D10" s="8"/>
      <c r="E10" s="8"/>
      <c r="F10" s="2" t="s">
        <v>20</v>
      </c>
      <c r="G10" s="7">
        <f>IF(OR(B10="",C10="",D10="",E10=""),"",IF(AND(ABS(B10-'締切_答え'!B10)&lt;=MAX(0.5,ABS('締切_答え'!B10)*0.0005),ABS(C10-'締切_答え'!C10)&lt;=MAX(0.5,ABS('締切_答え'!C10)*0.0005),ABS(D10-'締切_答え'!D10)&lt;=MAX(0.5,ABS('締切_答え'!D10)*0.0005),ABS(E10-'締切_答え'!E10)&lt;=MAX(0.5,ABS('締切_答え'!E10)*0.0005)),"○","もう一度"))</f>
      </c>
    </row>
    <row r="11" ht="19" customHeight="1" spans="1:7" x14ac:dyDescent="0.25">
      <c r="A11" s="4" t="s">
        <v>21</v>
      </c>
      <c r="B11" s="6"/>
      <c r="C11" s="6"/>
      <c r="D11" s="6"/>
      <c r="E11" s="6"/>
      <c r="F11" s="2" t="s">
        <v>22</v>
      </c>
      <c r="G11" s="7">
        <f>IF(OR(B11="",C11="",D11="",E11=""),"",IF(AND(ABS(B11-'締切_答え'!B11)&lt;=MAX(0.5,ABS('締切_答え'!B11)*0.0005),ABS(C11-'締切_答え'!C11)&lt;=MAX(0.5,ABS('締切_答え'!C11)*0.0005),ABS(D11-'締切_答え'!D11)&lt;=MAX(0.5,ABS('締切_答え'!D11)*0.0005),ABS(E11-'締切_答え'!E11)&lt;=MAX(0.5,ABS('締切_答え'!E11)*0.0005)),"○","もう一度"))</f>
      </c>
    </row>
    <row r="12" ht="19" customHeight="1" x14ac:dyDescent="0.25"/>
    <row r="13" ht="19" customHeight="1" spans="1:6" x14ac:dyDescent="0.25">
      <c r="A13" s="9" t="s">
        <v>23</v>
      </c>
      <c r="B13" s="9"/>
      <c r="C13" s="9"/>
      <c r="D13" s="9"/>
      <c r="E13" s="9"/>
      <c r="F13" s="9"/>
    </row>
    <row r="14" ht="19" customHeight="1" spans="1:6" x14ac:dyDescent="0.25">
      <c r="A14" s="4" t="s">
        <v>24</v>
      </c>
      <c r="B14" s="5">
        <v>31</v>
      </c>
      <c r="F14" s="2" t="s">
        <v>25</v>
      </c>
    </row>
    <row r="15" ht="19" customHeight="1" spans="1:6" x14ac:dyDescent="0.25">
      <c r="A15" s="4" t="s">
        <v>26</v>
      </c>
      <c r="B15" s="5">
        <v>8</v>
      </c>
      <c r="F15" s="2" t="s">
        <v>27</v>
      </c>
    </row>
    <row r="16" ht="19" customHeight="1" spans="1:6" x14ac:dyDescent="0.25">
      <c r="A16" s="4" t="s">
        <v>28</v>
      </c>
      <c r="B16" s="5">
        <v>20</v>
      </c>
      <c r="F16" s="2" t="s">
        <v>29</v>
      </c>
    </row>
    <row r="17" ht="19" customHeight="1" x14ac:dyDescent="0.25"/>
    <row r="18" ht="19" customHeight="1" spans="1:6" x14ac:dyDescent="0.25">
      <c r="A18" s="9" t="s">
        <v>30</v>
      </c>
      <c r="B18" s="9"/>
      <c r="C18" s="9"/>
      <c r="D18" s="9"/>
      <c r="E18" s="9"/>
      <c r="F18" s="9"/>
    </row>
    <row r="19" ht="19" customHeight="1" spans="1:6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 t="s">
        <v>31</v>
      </c>
      <c r="F19" s="3" t="s">
        <v>7</v>
      </c>
    </row>
    <row r="20" ht="19" customHeight="1" spans="1:6" x14ac:dyDescent="0.25">
      <c r="A20" s="4" t="s">
        <v>32</v>
      </c>
      <c r="B20" s="5">
        <v>0</v>
      </c>
      <c r="C20" s="5">
        <v>10</v>
      </c>
      <c r="D20" s="5">
        <v>20</v>
      </c>
      <c r="E20" s="5">
        <v>30</v>
      </c>
      <c r="F20" s="2" t="s">
        <v>33</v>
      </c>
    </row>
    <row r="21" ht="19" customHeight="1" spans="1:7" x14ac:dyDescent="0.25">
      <c r="A21" s="4" t="s">
        <v>34</v>
      </c>
      <c r="B21" s="6"/>
      <c r="C21" s="6"/>
      <c r="D21" s="6"/>
      <c r="E21" s="6"/>
      <c r="F21" s="2" t="s">
        <v>35</v>
      </c>
      <c r="G21" s="7">
        <f>IF(OR(B21="",C21="",D21="",E21=""),"",IF(AND(ABS(B21-'締切_答え'!B21)&lt;=MAX(0.5,ABS('締切_答え'!B21)*0.0005),ABS(C21-'締切_答え'!C21)&lt;=MAX(0.5,ABS('締切_答え'!C21)*0.0005),ABS(D21-'締切_答え'!D21)&lt;=MAX(0.5,ABS('締切_答え'!D21)*0.0005),ABS(E21-'締切_答え'!E21)&lt;=MAX(0.5,ABS('締切_答え'!E21)*0.0005)),"○","もう一度"))</f>
      </c>
    </row>
    <row r="22" ht="19" customHeight="1" spans="1:7" x14ac:dyDescent="0.25">
      <c r="A22" s="4" t="s">
        <v>36</v>
      </c>
      <c r="B22" s="8"/>
      <c r="C22" s="8"/>
      <c r="D22" s="8"/>
      <c r="E22" s="8"/>
      <c r="F22" s="2" t="s">
        <v>37</v>
      </c>
      <c r="G22" s="7">
        <f>IF(OR(B22="",C22="",D22="",E22=""),"",IF(AND(ABS(B22-'締切_答え'!B22)&lt;=MAX(0.5,ABS('締切_答え'!B22)*0.0005),ABS(C22-'締切_答え'!C22)&lt;=MAX(0.5,ABS('締切_答え'!C22)*0.0005),ABS(D22-'締切_答え'!D22)&lt;=MAX(0.5,ABS('締切_答え'!D22)*0.0005),ABS(E22-'締切_答え'!E22)&lt;=MAX(0.5,ABS('締切_答え'!E22)*0.0005)),"○","もう一度"))</f>
      </c>
    </row>
    <row r="23" ht="19" customHeight="1" spans="1:7" x14ac:dyDescent="0.25">
      <c r="A23" s="4" t="s">
        <v>38</v>
      </c>
      <c r="B23" s="6"/>
      <c r="C23" s="6"/>
      <c r="D23" s="6"/>
      <c r="E23" s="6"/>
      <c r="F23" s="2" t="s">
        <v>39</v>
      </c>
      <c r="G23" s="7">
        <f>IF(OR(B23="",C23="",D23="",E23=""),"",IF(AND(ABS(B23-'締切_答え'!B23)&lt;=MAX(0.5,ABS('締切_答え'!B23)*0.0005),ABS(C23-'締切_答え'!C23)&lt;=MAX(0.5,ABS('締切_答え'!C23)*0.0005),ABS(D23-'締切_答え'!D23)&lt;=MAX(0.5,ABS('締切_答え'!D23)*0.0005),ABS(E23-'締切_答え'!E23)&lt;=MAX(0.5,ABS('締切_答え'!E23)*0.0005)),"○","もう一度"))</f>
      </c>
    </row>
    <row r="24" ht="19" customHeight="1" x14ac:dyDescent="0.25"/>
    <row r="25" ht="19" customHeight="1" spans="1:6" x14ac:dyDescent="0.25">
      <c r="A25" s="4" t="s">
        <v>40</v>
      </c>
      <c r="B25" s="5">
        <v>90</v>
      </c>
      <c r="F25" s="2" t="s">
        <v>41</v>
      </c>
    </row>
    <row r="26" ht="19" customHeight="1" spans="1:6" x14ac:dyDescent="0.25">
      <c r="A26" s="4" t="s">
        <v>42</v>
      </c>
      <c r="B26" s="5">
        <v>45</v>
      </c>
      <c r="F26" s="2" t="s">
        <v>43</v>
      </c>
    </row>
    <row r="28" ht="46" customHeight="1" spans="1:7" x14ac:dyDescent="0.25">
      <c r="A28" s="10" t="s">
        <v>44</v>
      </c>
      <c r="B28" s="10"/>
      <c r="C28" s="10"/>
      <c r="D28" s="10"/>
      <c r="E28" s="10"/>
      <c r="F28" s="10"/>
      <c r="G28" s="10"/>
    </row>
    <row r="30" spans="1:1" x14ac:dyDescent="0.25">
      <c r="A30" s="11" t="s">
        <v>45</v>
      </c>
    </row>
    <row r="31" ht="34" customHeight="1" spans="1:6" x14ac:dyDescent="0.25">
      <c r="A31" s="12" t="s">
        <v>46</v>
      </c>
      <c r="B31" s="12"/>
      <c r="C31" s="12"/>
      <c r="D31" s="12"/>
      <c r="E31" s="12"/>
      <c r="F31" s="12"/>
    </row>
    <row r="32" ht="34" customHeight="1" spans="1:6" x14ac:dyDescent="0.25">
      <c r="A32" s="12" t="s">
        <v>47</v>
      </c>
      <c r="B32" s="12"/>
      <c r="C32" s="12"/>
      <c r="D32" s="12"/>
      <c r="E32" s="12"/>
      <c r="F32" s="12"/>
    </row>
    <row r="33" ht="34" customHeight="1" spans="1:6" x14ac:dyDescent="0.25">
      <c r="A33" s="12" t="s">
        <v>48</v>
      </c>
      <c r="B33" s="12"/>
      <c r="C33" s="12"/>
      <c r="D33" s="12"/>
      <c r="E33" s="12"/>
      <c r="F33" s="12"/>
    </row>
    <row r="34" ht="34" customHeight="1" spans="1:6" x14ac:dyDescent="0.25">
      <c r="A34" s="12" t="s">
        <v>49</v>
      </c>
      <c r="B34" s="12"/>
      <c r="C34" s="12"/>
      <c r="D34" s="12"/>
      <c r="E34" s="12"/>
      <c r="F34" s="12"/>
    </row>
    <row r="35" ht="34" customHeight="1" spans="1:6" x14ac:dyDescent="0.25">
      <c r="A35" s="12" t="s">
        <v>50</v>
      </c>
      <c r="B35" s="12"/>
      <c r="C35" s="12"/>
      <c r="D35" s="12"/>
      <c r="E35" s="12"/>
      <c r="F35" s="12"/>
    </row>
    <row r="37" spans="1:1" x14ac:dyDescent="0.25">
      <c r="A37" s="13" t="s">
        <v>51</v>
      </c>
    </row>
  </sheetData>
  <mergeCells count="10">
    <mergeCell ref="A1:F1"/>
    <mergeCell ref="A2:F2"/>
    <mergeCell ref="A13:F13"/>
    <mergeCell ref="A18:F18"/>
    <mergeCell ref="A28:G28"/>
    <mergeCell ref="A31:F31"/>
    <mergeCell ref="A32:F32"/>
    <mergeCell ref="A33:F33"/>
    <mergeCell ref="A34:F34"/>
    <mergeCell ref="A35:F35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5" width="15.4" customWidth="1"/>
    <col min="6" max="6" width="47.1" customWidth="1"/>
  </cols>
  <sheetData>
    <row r="1" ht="19" customHeight="1" spans="1:6" x14ac:dyDescent="0.25">
      <c r="A1" s="1" t="s">
        <v>0</v>
      </c>
      <c r="B1" s="1"/>
      <c r="C1" s="1"/>
      <c r="D1" s="1"/>
      <c r="E1" s="1"/>
      <c r="F1" s="1"/>
    </row>
    <row r="2" ht="19" customHeight="1" spans="1:6" x14ac:dyDescent="0.25">
      <c r="A2" s="2" t="s">
        <v>1</v>
      </c>
      <c r="B2" s="2"/>
      <c r="C2" s="2"/>
      <c r="D2" s="2"/>
      <c r="E2" s="2"/>
      <c r="F2" s="2"/>
    </row>
    <row r="3" ht="19" customHeight="1" x14ac:dyDescent="0.25"/>
    <row r="4" ht="19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ht="19" customHeight="1" spans="1:6" x14ac:dyDescent="0.25">
      <c r="A5" s="4" t="s">
        <v>9</v>
      </c>
      <c r="B5" s="5">
        <f>'締切'!B5</f>
      </c>
      <c r="C5" s="5">
        <f>'締切'!C5</f>
      </c>
      <c r="D5" s="5">
        <f>'締切'!D5</f>
      </c>
      <c r="E5" s="5">
        <f>'締切'!E5</f>
      </c>
      <c r="F5" s="2" t="s">
        <v>10</v>
      </c>
    </row>
    <row r="6" ht="19" customHeight="1" spans="1:6" x14ac:dyDescent="0.25">
      <c r="A6" s="4" t="s">
        <v>11</v>
      </c>
      <c r="B6" s="14">
        <f>B5</f>
      </c>
      <c r="C6" s="14">
        <f>C5</f>
      </c>
      <c r="D6" s="14">
        <f>D5</f>
      </c>
      <c r="E6" s="14">
        <f>E5</f>
      </c>
      <c r="F6" s="2" t="s">
        <v>12</v>
      </c>
    </row>
    <row r="7" ht="19" customHeight="1" spans="1:6" x14ac:dyDescent="0.25">
      <c r="A7" s="4" t="s">
        <v>13</v>
      </c>
      <c r="B7" s="14">
        <f>B6+$B$15</f>
      </c>
      <c r="C7" s="14">
        <f>C6+$B$15</f>
      </c>
      <c r="D7" s="14">
        <f>D6+$B$15</f>
      </c>
      <c r="E7" s="14">
        <f>E6+$B$15</f>
      </c>
      <c r="F7" s="2" t="s">
        <v>14</v>
      </c>
    </row>
    <row r="8" ht="19" customHeight="1" spans="1:6" x14ac:dyDescent="0.25">
      <c r="A8" s="4" t="s">
        <v>15</v>
      </c>
      <c r="B8" s="15">
        <f>$B$14-B7</f>
      </c>
      <c r="C8" s="15">
        <f>$B$14-C7</f>
      </c>
      <c r="D8" s="15">
        <f>$B$14-D7</f>
      </c>
      <c r="E8" s="15">
        <f>$B$14-E7</f>
      </c>
      <c r="F8" s="2" t="s">
        <v>16</v>
      </c>
    </row>
    <row r="9" ht="19" customHeight="1" spans="1:6" x14ac:dyDescent="0.25">
      <c r="A9" s="4" t="s">
        <v>17</v>
      </c>
      <c r="B9" s="14">
        <f>IF(B8&lt;0,"間に合わない","間に合う")</f>
      </c>
      <c r="C9" s="14">
        <f>IF(C8&lt;0,"間に合わない","間に合う")</f>
      </c>
      <c r="D9" s="14">
        <f>IF(D8&lt;0,"間に合わない","間に合う")</f>
      </c>
      <c r="E9" s="14">
        <f>IF(E8&lt;0,"間に合わない","間に合う")</f>
      </c>
      <c r="F9" s="2" t="s">
        <v>18</v>
      </c>
    </row>
    <row r="10" ht="19" customHeight="1" spans="1:6" x14ac:dyDescent="0.25">
      <c r="A10" s="4" t="s">
        <v>19</v>
      </c>
      <c r="B10" s="15">
        <f>$B$16-B7</f>
      </c>
      <c r="C10" s="15">
        <f>$B$16-C7</f>
      </c>
      <c r="D10" s="15">
        <f>$B$16-D7</f>
      </c>
      <c r="E10" s="15">
        <f>$B$16-E7</f>
      </c>
      <c r="F10" s="2" t="s">
        <v>20</v>
      </c>
    </row>
    <row r="11" ht="19" customHeight="1" spans="1:6" x14ac:dyDescent="0.25">
      <c r="A11" s="4" t="s">
        <v>21</v>
      </c>
      <c r="B11" s="14">
        <f>IF(B10&lt;0,"間に合わない","間に合う")</f>
      </c>
      <c r="C11" s="14">
        <f>IF(C10&lt;0,"間に合わない","間に合う")</f>
      </c>
      <c r="D11" s="14">
        <f>IF(D10&lt;0,"間に合わない","間に合う")</f>
      </c>
      <c r="E11" s="14">
        <f>IF(E10&lt;0,"間に合わない","間に合う")</f>
      </c>
      <c r="F11" s="2" t="s">
        <v>22</v>
      </c>
    </row>
    <row r="12" ht="19" customHeight="1" x14ac:dyDescent="0.25"/>
    <row r="13" ht="19" customHeight="1" spans="1:6" x14ac:dyDescent="0.25">
      <c r="A13" s="9" t="s">
        <v>23</v>
      </c>
      <c r="B13" s="9"/>
      <c r="C13" s="9"/>
      <c r="D13" s="9"/>
      <c r="E13" s="9"/>
      <c r="F13" s="9"/>
    </row>
    <row r="14" ht="19" customHeight="1" spans="1:6" x14ac:dyDescent="0.25">
      <c r="A14" s="4" t="s">
        <v>24</v>
      </c>
      <c r="B14" s="5">
        <f>'締切'!B14</f>
      </c>
      <c r="F14" s="2" t="s">
        <v>25</v>
      </c>
    </row>
    <row r="15" ht="19" customHeight="1" spans="1:6" x14ac:dyDescent="0.25">
      <c r="A15" s="4" t="s">
        <v>26</v>
      </c>
      <c r="B15" s="5">
        <f>'締切'!B15</f>
      </c>
      <c r="F15" s="2" t="s">
        <v>27</v>
      </c>
    </row>
    <row r="16" ht="19" customHeight="1" spans="1:6" x14ac:dyDescent="0.25">
      <c r="A16" s="4" t="s">
        <v>28</v>
      </c>
      <c r="B16" s="5">
        <f>'締切'!B16</f>
      </c>
      <c r="F16" s="2" t="s">
        <v>29</v>
      </c>
    </row>
    <row r="17" ht="19" customHeight="1" x14ac:dyDescent="0.25"/>
    <row r="18" ht="19" customHeight="1" spans="1:6" x14ac:dyDescent="0.25">
      <c r="A18" s="9" t="s">
        <v>30</v>
      </c>
      <c r="B18" s="9"/>
      <c r="C18" s="9"/>
      <c r="D18" s="9"/>
      <c r="E18" s="9"/>
      <c r="F18" s="9"/>
    </row>
    <row r="19" ht="19" customHeight="1" spans="1:6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 t="s">
        <v>31</v>
      </c>
      <c r="F19" s="3" t="s">
        <v>7</v>
      </c>
    </row>
    <row r="20" ht="19" customHeight="1" spans="1:6" x14ac:dyDescent="0.25">
      <c r="A20" s="4" t="s">
        <v>32</v>
      </c>
      <c r="B20" s="5">
        <f>'締切'!B20</f>
      </c>
      <c r="C20" s="5">
        <f>'締切'!C20</f>
      </c>
      <c r="D20" s="5">
        <f>'締切'!D20</f>
      </c>
      <c r="E20" s="5">
        <f>'締切'!E20</f>
      </c>
      <c r="F20" s="2" t="s">
        <v>33</v>
      </c>
    </row>
    <row r="21" ht="19" customHeight="1" spans="1:6" x14ac:dyDescent="0.25">
      <c r="A21" s="4" t="s">
        <v>34</v>
      </c>
      <c r="B21" s="14">
        <f>B20+$B$26</f>
      </c>
      <c r="C21" s="14">
        <f>C20+$B$26</f>
      </c>
      <c r="D21" s="14">
        <f>D20+$B$26</f>
      </c>
      <c r="E21" s="14">
        <f>E20+$B$26</f>
      </c>
      <c r="F21" s="2" t="s">
        <v>35</v>
      </c>
    </row>
    <row r="22" ht="19" customHeight="1" spans="1:6" x14ac:dyDescent="0.25">
      <c r="A22" s="4" t="s">
        <v>36</v>
      </c>
      <c r="B22" s="15">
        <f>$B$25-B21</f>
      </c>
      <c r="C22" s="15">
        <f>$B$25-C21</f>
      </c>
      <c r="D22" s="15">
        <f>$B$25-D21</f>
      </c>
      <c r="E22" s="15">
        <f>$B$25-E21</f>
      </c>
      <c r="F22" s="2" t="s">
        <v>37</v>
      </c>
    </row>
    <row r="23" ht="19" customHeight="1" spans="1:6" x14ac:dyDescent="0.25">
      <c r="A23" s="4" t="s">
        <v>38</v>
      </c>
      <c r="B23" s="14">
        <f>IF(B22&lt;0,"間に合わない","間に合う")</f>
      </c>
      <c r="C23" s="14">
        <f>IF(C22&lt;0,"間に合わない","間に合う")</f>
      </c>
      <c r="D23" s="14">
        <f>IF(D22&lt;0,"間に合わない","間に合う")</f>
      </c>
      <c r="E23" s="14">
        <f>IF(E22&lt;0,"間に合わない","間に合う")</f>
      </c>
      <c r="F23" s="2" t="s">
        <v>39</v>
      </c>
    </row>
    <row r="24" ht="19" customHeight="1" x14ac:dyDescent="0.25"/>
    <row r="25" ht="19" customHeight="1" spans="1:6" x14ac:dyDescent="0.25">
      <c r="A25" s="4" t="s">
        <v>40</v>
      </c>
      <c r="B25" s="5">
        <f>'締切'!B25</f>
      </c>
      <c r="F25" s="2" t="s">
        <v>41</v>
      </c>
    </row>
    <row r="26" ht="19" customHeight="1" spans="1:6" x14ac:dyDescent="0.25">
      <c r="A26" s="4" t="s">
        <v>42</v>
      </c>
      <c r="B26" s="5">
        <f>'締切'!B26</f>
      </c>
      <c r="F26" s="2" t="s">
        <v>43</v>
      </c>
    </row>
    <row r="28" spans="1:6" x14ac:dyDescent="0.25">
      <c r="A28" s="16" t="s">
        <v>52</v>
      </c>
      <c r="B28" s="16"/>
      <c r="C28" s="16"/>
      <c r="D28" s="16"/>
      <c r="E28" s="16"/>
      <c r="F28" s="16"/>
    </row>
    <row r="30" spans="1:1" x14ac:dyDescent="0.25">
      <c r="A30" s="11" t="s">
        <v>45</v>
      </c>
    </row>
    <row r="31" ht="34" customHeight="1" spans="1:6" x14ac:dyDescent="0.25">
      <c r="A31" s="12" t="s">
        <v>46</v>
      </c>
      <c r="B31" s="12"/>
      <c r="C31" s="12"/>
      <c r="D31" s="12"/>
      <c r="E31" s="12"/>
      <c r="F31" s="12"/>
    </row>
    <row r="32" ht="34" customHeight="1" spans="1:6" x14ac:dyDescent="0.25">
      <c r="A32" s="12" t="s">
        <v>47</v>
      </c>
      <c r="B32" s="12"/>
      <c r="C32" s="12"/>
      <c r="D32" s="12"/>
      <c r="E32" s="12"/>
      <c r="F32" s="12"/>
    </row>
    <row r="33" ht="34" customHeight="1" spans="1:6" x14ac:dyDescent="0.25">
      <c r="A33" s="12" t="s">
        <v>48</v>
      </c>
      <c r="B33" s="12"/>
      <c r="C33" s="12"/>
      <c r="D33" s="12"/>
      <c r="E33" s="12"/>
      <c r="F33" s="12"/>
    </row>
    <row r="34" ht="34" customHeight="1" spans="1:6" x14ac:dyDescent="0.25">
      <c r="A34" s="12" t="s">
        <v>49</v>
      </c>
      <c r="B34" s="12"/>
      <c r="C34" s="12"/>
      <c r="D34" s="12"/>
      <c r="E34" s="12"/>
      <c r="F34" s="12"/>
    </row>
    <row r="35" ht="34" customHeight="1" spans="1:6" x14ac:dyDescent="0.25">
      <c r="A35" s="12" t="s">
        <v>50</v>
      </c>
      <c r="B35" s="12"/>
      <c r="C35" s="12"/>
      <c r="D35" s="12"/>
      <c r="E35" s="12"/>
      <c r="F35" s="12"/>
    </row>
    <row r="37" spans="1:1" x14ac:dyDescent="0.25">
      <c r="A37" s="13" t="s">
        <v>51</v>
      </c>
    </row>
  </sheetData>
  <mergeCells count="10">
    <mergeCell ref="A1:F1"/>
    <mergeCell ref="A2:F2"/>
    <mergeCell ref="A13:F13"/>
    <mergeCell ref="A18:F18"/>
    <mergeCell ref="A28:F28"/>
    <mergeCell ref="A31:F31"/>
    <mergeCell ref="A32:F32"/>
    <mergeCell ref="A33:F33"/>
    <mergeCell ref="A34:F34"/>
    <mergeCell ref="A35:F35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締切</vt:lpstr>
      <vt:lpstr>締切_答え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