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学習曲線" state="visible" r:id="rId4"/>
    <sheet sheetId="2" name="学習曲線_答え" state="visible" r:id="rId5"/>
  </sheets>
  <calcPr calcId="171027"/>
</workbook>
</file>

<file path=xl/sharedStrings.xml><?xml version="1.0" encoding="utf-8"?>
<sst xmlns="http://schemas.openxmlformats.org/spreadsheetml/2006/main" count="109" uniqueCount="54">
  <si>
    <t>ASTRA — 80%学習曲線で8台を見積もる</t>
  </si>
  <si>
    <t>時間は直接作業時間、金額はUSD（★この回だけ千USDではありません）。学習率は「倍加点で残る割合」です。</t>
  </si>
  <si>
    <t>与件</t>
  </si>
  <si>
    <t>値</t>
  </si>
  <si>
    <t>メモ</t>
  </si>
  <si>
    <t>1台目の直接作業時間</t>
  </si>
  <si>
    <t>ここが出発点</t>
  </si>
  <si>
    <t>直接工賃率（1時間あたりUSD）</t>
  </si>
  <si>
    <t>学習率（%）</t>
  </si>
  <si>
    <t>80%なら2割ずつ下がる</t>
  </si>
  <si>
    <t>累積台数</t>
  </si>
  <si>
    <t>累積平均時間</t>
  </si>
  <si>
    <t>累積総時間</t>
  </si>
  <si>
    <t>増分の総時間</t>
  </si>
  <si>
    <t>増分の台数</t>
  </si>
  <si>
    <t>増分1台あたり</t>
  </si>
  <si>
    <t>増分の労務費</t>
  </si>
  <si>
    <t>何が起きているか</t>
  </si>
  <si>
    <t>判定</t>
  </si>
  <si>
    <t>(1)</t>
  </si>
  <si>
    <t>(2)=前の(2)×80%</t>
  </si>
  <si>
    <t>(3)=(1)×(2)</t>
  </si>
  <si>
    <t>(4)=(3)-前の(3)</t>
  </si>
  <si>
    <t>(5)</t>
  </si>
  <si>
    <t>(6)=(4)/(5)</t>
  </si>
  <si>
    <t>(7)=(4)×賃率</t>
  </si>
  <si>
    <t/>
  </si>
  <si>
    <t>★ここから倍々で見ていく</t>
  </si>
  <si>
    <t>2台目だけなら240時間。1台目の400より短い</t>
  </si>
  <si>
    <t>★見積りでいちばん使うのがこの行</t>
  </si>
  <si>
    <t>1台あたりは153.6時間まで下がる</t>
  </si>
  <si>
    <t>【比べる】</t>
  </si>
  <si>
    <t>見るもの</t>
  </si>
  <si>
    <t>意味</t>
  </si>
  <si>
    <t>倍加ごとの低下率</t>
  </si>
  <si>
    <t>★学習率そのものが出る</t>
  </si>
  <si>
    <t>8台平均 ÷ 1台目</t>
  </si>
  <si>
    <t>3回倍加したので 0.8³</t>
  </si>
  <si>
    <t>3・4台目の1台あたり時間</t>
  </si>
  <si>
    <t>★累積平均256とは別の数字</t>
  </si>
  <si>
    <t>8台までの総労務費</t>
  </si>
  <si>
    <t>1台目だけで見積もった場合</t>
  </si>
  <si>
    <t>★学習を無視するとこうなる</t>
  </si>
  <si>
    <t>見積りの差</t>
  </si>
  <si>
    <t>★これだけ過大に見積もることになる</t>
  </si>
  <si>
    <t>使い方 ── 薄い色の欄が空いています。そこに =C6-C7 のような式を自分で入れてください。右端の「判定」列に ○ が出れば正解です。詰まったら下のタブ「学習曲線_答え」を開くと式が見られます。青い文字の欄（前提の数字）を書き換えると、答えの側も一緒に動くので、自分の数字でも練習できます。</t>
  </si>
  <si>
    <t>【解説】学習曲線</t>
  </si>
  <si>
    <t>「学習率80%」は、1台ごとに2割ずつ速くなる、という意味ではありません。累積台数が倍になるたびに、累積平均時間が80%になる、という意味です。1台→2台、2台→4台、4台→8台。C列を縦に見ると 400 → 320 → 256 → 204.8 と、毎回80%ずつ下がっています（C15 がそれを確かめています）。</t>
  </si>
  <si>
    <t>C列（累積平均）とG列（増分1台あたり）を混同しないでください。4台の累積平均は256ですが、3・4台目だけを取り出した1台あたりは192（G10）。平均は1台目の400を含んでいるので、実際に次の1台にかかる時間より大きく出ます。見積りに使うのは、たいていG列の方です。</t>
  </si>
  <si>
    <t>E列（増分の総時間）の出し方が要点です。E10 の式は =D10-D9、つまり「4台までの総時間」から「2台までの総時間」を引く。学習曲線は累積でしか計算できないので、途中の何台分かを知りたいときは必ずこの引き算になります。</t>
  </si>
  <si>
    <t>19行目と20行目を見てください。学習を無視して「1台400時間 × 8台」で見積もると 80,000 USD。実際は 40,960 USD（C18）。差は 39,040 USD で、ほぼ2倍の過大見積りです。量産品の入札でこれをやると、確実に負けます。</t>
  </si>
  <si>
    <t>試してみてください。C5（学習率）を 80 から 90 に上げてください。学習が遅い（あまり速くならない）という設定です。8台の総時間が 1,638 から 2,332 へ増え、総労務費も上がります。学習率が高いほど、学習の効果は小さい──言葉と数字の向きが逆なので、ここは間違えやすいところです。</t>
  </si>
  <si>
    <t>さわる管理会計 Day16 — 80%学習曲線 ／ https://sawaru.world/kanri/day16-1</t>
  </si>
  <si>
    <t>このシートは答えです。式が全部入っています。前提の数字は「学習曲線」シートを見ているので、あちらを書き換えるとこちらも動きます。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</si>
</sst>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9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6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7FAFD"/>
      </patternFill>
    </fill>
    <fill>
      <patternFill patternType="solid">
        <fgColor rgb="FFF1EFE7"/>
      </patternFill>
    </fill>
    <fill>
      <patternFill patternType="solid">
        <fgColor rgb="FFFBFAF6"/>
      </patternFill>
    </fill>
  </fills>
  <borders count="2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3" fontId="4" fillId="5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16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15.7" customWidth="1"/>
    <col min="3" max="5" width="20" customWidth="1"/>
    <col min="6" max="6" width="15.7" customWidth="1"/>
    <col min="7" max="8" width="20" customWidth="1"/>
    <col min="9" max="9" width="42.9" customWidth="1"/>
    <col min="10" max="10" width="12" customWidth="1"/>
  </cols>
  <sheetData>
    <row r="1" ht="19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9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9" customHeight="1" spans="2:4" x14ac:dyDescent="0.25">
      <c r="B3" s="3" t="s">
        <v>2</v>
      </c>
      <c r="C3" s="3" t="s">
        <v>3</v>
      </c>
      <c r="D3" s="3" t="s">
        <v>4</v>
      </c>
    </row>
    <row r="4" ht="19" customHeight="1" spans="2:6" x14ac:dyDescent="0.25">
      <c r="B4" s="4" t="s">
        <v>5</v>
      </c>
      <c r="C4" s="5">
        <v>400</v>
      </c>
      <c r="D4" s="2" t="s">
        <v>6</v>
      </c>
      <c r="E4" s="3" t="s">
        <v>7</v>
      </c>
      <c r="F4" s="5">
        <v>25</v>
      </c>
    </row>
    <row r="5" ht="19" customHeight="1" spans="2:4" x14ac:dyDescent="0.25">
      <c r="B5" s="4" t="s">
        <v>8</v>
      </c>
      <c r="C5" s="5">
        <v>80</v>
      </c>
      <c r="D5" s="2" t="s">
        <v>9</v>
      </c>
    </row>
    <row r="6" ht="19" customHeight="1" spans="2:10" x14ac:dyDescent="0.25"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</row>
    <row r="7" ht="19" customHeight="1" spans="2:9" x14ac:dyDescent="0.25">
      <c r="B7" s="6" t="s">
        <v>19</v>
      </c>
      <c r="C7" s="6" t="s">
        <v>20</v>
      </c>
      <c r="D7" s="6" t="s">
        <v>21</v>
      </c>
      <c r="E7" s="6" t="s">
        <v>22</v>
      </c>
      <c r="F7" s="6" t="s">
        <v>23</v>
      </c>
      <c r="G7" s="6" t="s">
        <v>24</v>
      </c>
      <c r="H7" s="6" t="s">
        <v>25</v>
      </c>
      <c r="I7" s="6" t="s">
        <v>26</v>
      </c>
    </row>
    <row r="8" ht="19" customHeight="1" spans="2:10" x14ac:dyDescent="0.25">
      <c r="B8" s="7">
        <v>1</v>
      </c>
      <c r="C8" s="8"/>
      <c r="D8" s="8"/>
      <c r="H8" s="9"/>
      <c r="I8" s="2" t="s">
        <v>27</v>
      </c>
      <c r="J8" s="10">
        <f>IF(OR(C8="",D8="",H8=""),"",IF(AND(ABS(C8-'学習曲線_答え'!C8)&lt;=MAX(0.5,ABS('学習曲線_答え'!C8)*0.0005),ABS(D8-'学習曲線_答え'!D8)&lt;=MAX(0.5,ABS('学習曲線_答え'!D8)*0.0005),ABS(H8-'学習曲線_答え'!H8)&lt;=MAX(0.5,ABS('学習曲線_答え'!H8)*0.0005)),"○","もう一度"))</f>
      </c>
    </row>
    <row r="9" ht="19" customHeight="1" spans="2:10" x14ac:dyDescent="0.25">
      <c r="B9" s="7">
        <v>2</v>
      </c>
      <c r="C9" s="8"/>
      <c r="D9" s="8"/>
      <c r="E9" s="8"/>
      <c r="F9" s="9"/>
      <c r="G9" s="8"/>
      <c r="H9" s="9"/>
      <c r="I9" s="2" t="s">
        <v>28</v>
      </c>
      <c r="J9" s="10">
        <f>IF(OR(C9="",D9="",E9="",F9="",G9="",H9=""),"",IF(AND(ABS(C9-'学習曲線_答え'!C9)&lt;=MAX(0.5,ABS('学習曲線_答え'!C9)*0.0005),ABS(D9-'学習曲線_答え'!D9)&lt;=MAX(0.5,ABS('学習曲線_答え'!D9)*0.0005),ABS(E9-'学習曲線_答え'!E9)&lt;=MAX(0.5,ABS('学習曲線_答え'!E9)*0.0005),ABS(F9-'学習曲線_答え'!F9)&lt;=MAX(0.5,ABS('学習曲線_答え'!F9)*0.0005),ABS(G9-'学習曲線_答え'!G9)&lt;=MAX(0.5,ABS('学習曲線_答え'!G9)*0.0005),ABS(H9-'学習曲線_答え'!H9)&lt;=MAX(0.5,ABS('学習曲線_答え'!H9)*0.0005)),"○","もう一度"))</f>
      </c>
    </row>
    <row r="10" ht="19" customHeight="1" spans="2:10" x14ac:dyDescent="0.25">
      <c r="B10" s="7">
        <v>4</v>
      </c>
      <c r="C10" s="8"/>
      <c r="D10" s="8"/>
      <c r="E10" s="8"/>
      <c r="F10" s="9"/>
      <c r="G10" s="8"/>
      <c r="H10" s="9"/>
      <c r="I10" s="2" t="s">
        <v>29</v>
      </c>
      <c r="J10" s="10">
        <f>IF(OR(C10="",D10="",E10="",F10="",G10="",H10=""),"",IF(AND(ABS(C10-'学習曲線_答え'!C10)&lt;=MAX(0.5,ABS('学習曲線_答え'!C10)*0.0005),ABS(D10-'学習曲線_答え'!D10)&lt;=MAX(0.5,ABS('学習曲線_答え'!D10)*0.0005),ABS(E10-'学習曲線_答え'!E10)&lt;=MAX(0.5,ABS('学習曲線_答え'!E10)*0.0005),ABS(F10-'学習曲線_答え'!F10)&lt;=MAX(0.5,ABS('学習曲線_答え'!F10)*0.0005),ABS(G10-'学習曲線_答え'!G10)&lt;=MAX(0.5,ABS('学習曲線_答え'!G10)*0.0005),ABS(H10-'学習曲線_答え'!H10)&lt;=MAX(0.5,ABS('学習曲線_答え'!H10)*0.0005)),"○","もう一度"))</f>
      </c>
    </row>
    <row r="11" ht="19" customHeight="1" spans="2:10" x14ac:dyDescent="0.25">
      <c r="B11" s="7">
        <v>8</v>
      </c>
      <c r="C11" s="8"/>
      <c r="D11" s="8"/>
      <c r="E11" s="8"/>
      <c r="F11" s="9"/>
      <c r="G11" s="8"/>
      <c r="H11" s="9"/>
      <c r="I11" s="2" t="s">
        <v>30</v>
      </c>
      <c r="J11" s="10">
        <f>IF(OR(C11="",D11="",E11="",F11="",G11="",H11=""),"",IF(AND(ABS(C11-'学習曲線_答え'!C11)&lt;=MAX(0.5,ABS('学習曲線_答え'!C11)*0.0005),ABS(D11-'学習曲線_答え'!D11)&lt;=MAX(0.5,ABS('学習曲線_答え'!D11)*0.0005),ABS(E11-'学習曲線_答え'!E11)&lt;=MAX(0.5,ABS('学習曲線_答え'!E11)*0.0005),ABS(F11-'学習曲線_答え'!F11)&lt;=MAX(0.5,ABS('学習曲線_答え'!F11)*0.0005),ABS(G11-'学習曲線_答え'!G11)&lt;=MAX(0.5,ABS('学習曲線_答え'!G11)*0.0005),ABS(H11-'学習曲線_答え'!H11)&lt;=MAX(0.5,ABS('学習曲線_答え'!H11)*0.0005)),"○","もう一度"))</f>
      </c>
    </row>
    <row r="12" ht="19" customHeight="1" x14ac:dyDescent="0.25"/>
    <row r="13" ht="19" customHeight="1" spans="2:4" x14ac:dyDescent="0.25">
      <c r="B13" s="11" t="s">
        <v>31</v>
      </c>
      <c r="C13" s="11"/>
      <c r="D13" s="11"/>
    </row>
    <row r="14" ht="19" customHeight="1" spans="2:4" x14ac:dyDescent="0.25">
      <c r="B14" s="3" t="s">
        <v>32</v>
      </c>
      <c r="C14" s="3" t="s">
        <v>3</v>
      </c>
      <c r="D14" s="3" t="s">
        <v>33</v>
      </c>
    </row>
    <row r="15" ht="19" customHeight="1" spans="2:10" x14ac:dyDescent="0.25">
      <c r="B15" s="4" t="s">
        <v>34</v>
      </c>
      <c r="C15" s="12"/>
      <c r="D15" s="2" t="s">
        <v>35</v>
      </c>
      <c r="J15" s="10">
        <f>IF(C15="","",IF(ABS(C15-'学習曲線_答え'!C15)&lt;=MAX(0.5,ABS('学習曲線_答え'!C15)*0.0005),"○","もう一度"))</f>
      </c>
    </row>
    <row r="16" ht="19" customHeight="1" spans="2:10" x14ac:dyDescent="0.25">
      <c r="B16" s="4" t="s">
        <v>36</v>
      </c>
      <c r="C16" s="12"/>
      <c r="D16" s="2" t="s">
        <v>37</v>
      </c>
      <c r="J16" s="10">
        <f>IF(C16="","",IF(ABS(C16-'学習曲線_答え'!C16)&lt;=MAX(0.5,ABS('学習曲線_答え'!C16)*0.0005),"○","もう一度"))</f>
      </c>
    </row>
    <row r="17" ht="19" customHeight="1" spans="2:10" x14ac:dyDescent="0.25">
      <c r="B17" s="4" t="s">
        <v>38</v>
      </c>
      <c r="C17" s="8"/>
      <c r="D17" s="2" t="s">
        <v>39</v>
      </c>
      <c r="J17" s="10">
        <f>IF(C17="","",IF(ABS(C17-'学習曲線_答え'!C17)&lt;=MAX(0.5,ABS('学習曲線_答え'!C17)*0.0005),"○","もう一度"))</f>
      </c>
    </row>
    <row r="18" ht="19" customHeight="1" spans="2:10" x14ac:dyDescent="0.25">
      <c r="B18" s="4" t="s">
        <v>40</v>
      </c>
      <c r="C18" s="9"/>
      <c r="D18" s="2" t="s">
        <v>26</v>
      </c>
      <c r="J18" s="10">
        <f>IF(C18="","",IF(ABS(C18-'学習曲線_答え'!C18)&lt;=MAX(0.5,ABS('学習曲線_答え'!C18)*0.0005),"○","もう一度"))</f>
      </c>
    </row>
    <row r="19" ht="19" customHeight="1" spans="2:10" x14ac:dyDescent="0.25">
      <c r="B19" s="4" t="s">
        <v>41</v>
      </c>
      <c r="C19" s="9"/>
      <c r="D19" s="2" t="s">
        <v>42</v>
      </c>
      <c r="J19" s="10">
        <f>IF(C19="","",IF(ABS(C19-'学習曲線_答え'!C19)&lt;=MAX(0.5,ABS('学習曲線_答え'!C19)*0.0005),"○","もう一度"))</f>
      </c>
    </row>
    <row r="20" ht="19" customHeight="1" spans="2:10" x14ac:dyDescent="0.25">
      <c r="B20" s="4" t="s">
        <v>43</v>
      </c>
      <c r="C20" s="9"/>
      <c r="D20" s="2" t="s">
        <v>44</v>
      </c>
      <c r="J20" s="10">
        <f>IF(C20="","",IF(ABS(C20-'学習曲線_答え'!C20)&lt;=MAX(0.5,ABS('学習曲線_答え'!C20)*0.0005),"○","もう一度"))</f>
      </c>
    </row>
    <row r="22" ht="46" customHeight="1" spans="1:10" x14ac:dyDescent="0.25">
      <c r="A22" s="13" t="s">
        <v>45</v>
      </c>
      <c r="B22" s="13"/>
      <c r="C22" s="13"/>
      <c r="D22" s="13"/>
      <c r="E22" s="13"/>
      <c r="F22" s="13"/>
      <c r="G22" s="13"/>
      <c r="H22" s="13"/>
      <c r="I22" s="13"/>
      <c r="J22" s="13"/>
    </row>
    <row r="24" spans="1:1" x14ac:dyDescent="0.25">
      <c r="A24" s="14" t="s">
        <v>46</v>
      </c>
    </row>
    <row r="25" ht="34" customHeight="1" spans="1:9" x14ac:dyDescent="0.25">
      <c r="A25" s="15" t="s">
        <v>47</v>
      </c>
      <c r="B25" s="15"/>
      <c r="C25" s="15"/>
      <c r="D25" s="15"/>
      <c r="E25" s="15"/>
      <c r="F25" s="15"/>
      <c r="G25" s="15"/>
      <c r="H25" s="15"/>
      <c r="I25" s="15"/>
    </row>
    <row r="26" ht="34" customHeight="1" spans="1:9" x14ac:dyDescent="0.25">
      <c r="A26" s="15" t="s">
        <v>48</v>
      </c>
      <c r="B26" s="15"/>
      <c r="C26" s="15"/>
      <c r="D26" s="15"/>
      <c r="E26" s="15"/>
      <c r="F26" s="15"/>
      <c r="G26" s="15"/>
      <c r="H26" s="15"/>
      <c r="I26" s="15"/>
    </row>
    <row r="27" ht="34" customHeight="1" spans="1:9" x14ac:dyDescent="0.25">
      <c r="A27" s="15" t="s">
        <v>49</v>
      </c>
      <c r="B27" s="15"/>
      <c r="C27" s="15"/>
      <c r="D27" s="15"/>
      <c r="E27" s="15"/>
      <c r="F27" s="15"/>
      <c r="G27" s="15"/>
      <c r="H27" s="15"/>
      <c r="I27" s="15"/>
    </row>
    <row r="28" ht="34" customHeight="1" spans="1:9" x14ac:dyDescent="0.25">
      <c r="A28" s="15" t="s">
        <v>50</v>
      </c>
      <c r="B28" s="15"/>
      <c r="C28" s="15"/>
      <c r="D28" s="15"/>
      <c r="E28" s="15"/>
      <c r="F28" s="15"/>
      <c r="G28" s="15"/>
      <c r="H28" s="15"/>
      <c r="I28" s="15"/>
    </row>
    <row r="29" ht="34" customHeight="1" spans="1:9" x14ac:dyDescent="0.25">
      <c r="A29" s="15" t="s">
        <v>51</v>
      </c>
      <c r="B29" s="15"/>
      <c r="C29" s="15"/>
      <c r="D29" s="15"/>
      <c r="E29" s="15"/>
      <c r="F29" s="15"/>
      <c r="G29" s="15"/>
      <c r="H29" s="15"/>
      <c r="I29" s="15"/>
    </row>
    <row r="31" spans="1:1" x14ac:dyDescent="0.25">
      <c r="A31" s="16" t="s">
        <v>52</v>
      </c>
    </row>
  </sheetData>
  <mergeCells count="9">
    <mergeCell ref="A1:I1"/>
    <mergeCell ref="A2:I2"/>
    <mergeCell ref="B13:D13"/>
    <mergeCell ref="A22:J22"/>
    <mergeCell ref="A25:I25"/>
    <mergeCell ref="A26:I26"/>
    <mergeCell ref="A27:I27"/>
    <mergeCell ref="A28:I28"/>
    <mergeCell ref="A29:I29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15.7" customWidth="1"/>
    <col min="3" max="5" width="20" customWidth="1"/>
    <col min="6" max="6" width="15.7" customWidth="1"/>
    <col min="7" max="8" width="20" customWidth="1"/>
    <col min="9" max="9" width="42.9" customWidth="1"/>
  </cols>
  <sheetData>
    <row r="1" ht="19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9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9" customHeight="1" spans="2:4" x14ac:dyDescent="0.25">
      <c r="B3" s="3" t="s">
        <v>2</v>
      </c>
      <c r="C3" s="3" t="s">
        <v>3</v>
      </c>
      <c r="D3" s="3" t="s">
        <v>4</v>
      </c>
    </row>
    <row r="4" ht="19" customHeight="1" spans="2:6" x14ac:dyDescent="0.25">
      <c r="B4" s="4" t="s">
        <v>5</v>
      </c>
      <c r="C4" s="5">
        <f>'学習曲線'!C4</f>
      </c>
      <c r="D4" s="2" t="s">
        <v>6</v>
      </c>
      <c r="E4" s="3" t="s">
        <v>7</v>
      </c>
      <c r="F4" s="5">
        <f>'学習曲線'!F4</f>
      </c>
    </row>
    <row r="5" ht="19" customHeight="1" spans="2:4" x14ac:dyDescent="0.25">
      <c r="B5" s="4" t="s">
        <v>8</v>
      </c>
      <c r="C5" s="5">
        <f>'学習曲線'!C5</f>
      </c>
      <c r="D5" s="2" t="s">
        <v>9</v>
      </c>
    </row>
    <row r="6" ht="19" customHeight="1" spans="2:9" x14ac:dyDescent="0.25"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</row>
    <row r="7" ht="19" customHeight="1" spans="2:9" x14ac:dyDescent="0.25">
      <c r="B7" s="6" t="s">
        <v>19</v>
      </c>
      <c r="C7" s="6" t="s">
        <v>20</v>
      </c>
      <c r="D7" s="6" t="s">
        <v>21</v>
      </c>
      <c r="E7" s="6" t="s">
        <v>22</v>
      </c>
      <c r="F7" s="6" t="s">
        <v>23</v>
      </c>
      <c r="G7" s="6" t="s">
        <v>24</v>
      </c>
      <c r="H7" s="6" t="s">
        <v>25</v>
      </c>
      <c r="I7" s="6" t="s">
        <v>26</v>
      </c>
    </row>
    <row r="8" ht="19" customHeight="1" spans="2:9" x14ac:dyDescent="0.25">
      <c r="B8" s="7">
        <v>1</v>
      </c>
      <c r="C8" s="17">
        <f>$C$4</f>
      </c>
      <c r="D8" s="17">
        <f>B8*C8</f>
      </c>
      <c r="H8" s="7">
        <f>D8*$F$4</f>
      </c>
      <c r="I8" s="2" t="s">
        <v>27</v>
      </c>
    </row>
    <row r="9" ht="19" customHeight="1" spans="2:9" x14ac:dyDescent="0.25">
      <c r="B9" s="7">
        <v>2</v>
      </c>
      <c r="C9" s="17">
        <f>C8*$C$5/100</f>
      </c>
      <c r="D9" s="17">
        <f>B9*C9</f>
      </c>
      <c r="E9" s="17">
        <f>D9-D8</f>
      </c>
      <c r="F9" s="7">
        <f>B9-B8</f>
      </c>
      <c r="G9" s="17">
        <f>E9/F9</f>
      </c>
      <c r="H9" s="7">
        <f>E9*$F$4</f>
      </c>
      <c r="I9" s="2" t="s">
        <v>28</v>
      </c>
    </row>
    <row r="10" ht="19" customHeight="1" spans="2:9" x14ac:dyDescent="0.25">
      <c r="B10" s="7">
        <v>4</v>
      </c>
      <c r="C10" s="17">
        <f>C9*$C$5/100</f>
      </c>
      <c r="D10" s="17">
        <f>B10*C10</f>
      </c>
      <c r="E10" s="17">
        <f>D10-D9</f>
      </c>
      <c r="F10" s="7">
        <f>B10-B9</f>
      </c>
      <c r="G10" s="17">
        <f>E10/F10</f>
      </c>
      <c r="H10" s="7">
        <f>E10*$F$4</f>
      </c>
      <c r="I10" s="2" t="s">
        <v>29</v>
      </c>
    </row>
    <row r="11" ht="19" customHeight="1" spans="2:9" x14ac:dyDescent="0.25">
      <c r="B11" s="7">
        <v>8</v>
      </c>
      <c r="C11" s="17">
        <f>C10*$C$5/100</f>
      </c>
      <c r="D11" s="17">
        <f>B11*C11</f>
      </c>
      <c r="E11" s="17">
        <f>D11-D10</f>
      </c>
      <c r="F11" s="7">
        <f>B11-B10</f>
      </c>
      <c r="G11" s="17">
        <f>E11/F11</f>
      </c>
      <c r="H11" s="7">
        <f>E11*$F$4</f>
      </c>
      <c r="I11" s="2" t="s">
        <v>30</v>
      </c>
    </row>
    <row r="12" ht="19" customHeight="1" x14ac:dyDescent="0.25"/>
    <row r="13" ht="19" customHeight="1" spans="2:4" x14ac:dyDescent="0.25">
      <c r="B13" s="11" t="s">
        <v>31</v>
      </c>
      <c r="C13" s="11"/>
      <c r="D13" s="11"/>
    </row>
    <row r="14" ht="19" customHeight="1" spans="2:4" x14ac:dyDescent="0.25">
      <c r="B14" s="3" t="s">
        <v>32</v>
      </c>
      <c r="C14" s="3" t="s">
        <v>3</v>
      </c>
      <c r="D14" s="3" t="s">
        <v>33</v>
      </c>
    </row>
    <row r="15" ht="19" customHeight="1" spans="2:4" x14ac:dyDescent="0.25">
      <c r="B15" s="4" t="s">
        <v>34</v>
      </c>
      <c r="C15" s="18">
        <f>C10/C9</f>
      </c>
      <c r="D15" s="2" t="s">
        <v>35</v>
      </c>
    </row>
    <row r="16" ht="19" customHeight="1" spans="2:4" x14ac:dyDescent="0.25">
      <c r="B16" s="4" t="s">
        <v>36</v>
      </c>
      <c r="C16" s="18">
        <f>C11/C8</f>
      </c>
      <c r="D16" s="2" t="s">
        <v>37</v>
      </c>
    </row>
    <row r="17" ht="19" customHeight="1" spans="2:4" x14ac:dyDescent="0.25">
      <c r="B17" s="4" t="s">
        <v>38</v>
      </c>
      <c r="C17" s="17">
        <f>G10</f>
      </c>
      <c r="D17" s="2" t="s">
        <v>39</v>
      </c>
    </row>
    <row r="18" ht="19" customHeight="1" spans="2:4" x14ac:dyDescent="0.25">
      <c r="B18" s="4" t="s">
        <v>40</v>
      </c>
      <c r="C18" s="7">
        <f>D11*$F$4</f>
      </c>
      <c r="D18" s="2" t="s">
        <v>26</v>
      </c>
    </row>
    <row r="19" ht="19" customHeight="1" spans="2:4" x14ac:dyDescent="0.25">
      <c r="B19" s="4" t="s">
        <v>41</v>
      </c>
      <c r="C19" s="7">
        <f>C8*8*$F$4</f>
      </c>
      <c r="D19" s="2" t="s">
        <v>42</v>
      </c>
    </row>
    <row r="20" ht="19" customHeight="1" spans="2:4" x14ac:dyDescent="0.25">
      <c r="B20" s="4" t="s">
        <v>43</v>
      </c>
      <c r="C20" s="7">
        <f>C19-C18</f>
      </c>
      <c r="D20" s="2" t="s">
        <v>44</v>
      </c>
    </row>
    <row r="22" spans="1:9" x14ac:dyDescent="0.25">
      <c r="A22" s="19" t="s">
        <v>53</v>
      </c>
      <c r="B22" s="19"/>
      <c r="C22" s="19"/>
      <c r="D22" s="19"/>
      <c r="E22" s="19"/>
      <c r="F22" s="19"/>
      <c r="G22" s="19"/>
      <c r="H22" s="19"/>
      <c r="I22" s="19"/>
    </row>
    <row r="24" spans="1:1" x14ac:dyDescent="0.25">
      <c r="A24" s="14" t="s">
        <v>46</v>
      </c>
    </row>
    <row r="25" ht="34" customHeight="1" spans="1:9" x14ac:dyDescent="0.25">
      <c r="A25" s="15" t="s">
        <v>47</v>
      </c>
      <c r="B25" s="15"/>
      <c r="C25" s="15"/>
      <c r="D25" s="15"/>
      <c r="E25" s="15"/>
      <c r="F25" s="15"/>
      <c r="G25" s="15"/>
      <c r="H25" s="15"/>
      <c r="I25" s="15"/>
    </row>
    <row r="26" ht="34" customHeight="1" spans="1:9" x14ac:dyDescent="0.25">
      <c r="A26" s="15" t="s">
        <v>48</v>
      </c>
      <c r="B26" s="15"/>
      <c r="C26" s="15"/>
      <c r="D26" s="15"/>
      <c r="E26" s="15"/>
      <c r="F26" s="15"/>
      <c r="G26" s="15"/>
      <c r="H26" s="15"/>
      <c r="I26" s="15"/>
    </row>
    <row r="27" ht="34" customHeight="1" spans="1:9" x14ac:dyDescent="0.25">
      <c r="A27" s="15" t="s">
        <v>49</v>
      </c>
      <c r="B27" s="15"/>
      <c r="C27" s="15"/>
      <c r="D27" s="15"/>
      <c r="E27" s="15"/>
      <c r="F27" s="15"/>
      <c r="G27" s="15"/>
      <c r="H27" s="15"/>
      <c r="I27" s="15"/>
    </row>
    <row r="28" ht="34" customHeight="1" spans="1:9" x14ac:dyDescent="0.25">
      <c r="A28" s="15" t="s">
        <v>50</v>
      </c>
      <c r="B28" s="15"/>
      <c r="C28" s="15"/>
      <c r="D28" s="15"/>
      <c r="E28" s="15"/>
      <c r="F28" s="15"/>
      <c r="G28" s="15"/>
      <c r="H28" s="15"/>
      <c r="I28" s="15"/>
    </row>
    <row r="29" ht="34" customHeight="1" spans="1:9" x14ac:dyDescent="0.25">
      <c r="A29" s="15" t="s">
        <v>51</v>
      </c>
      <c r="B29" s="15"/>
      <c r="C29" s="15"/>
      <c r="D29" s="15"/>
      <c r="E29" s="15"/>
      <c r="F29" s="15"/>
      <c r="G29" s="15"/>
      <c r="H29" s="15"/>
      <c r="I29" s="15"/>
    </row>
    <row r="31" spans="1:1" x14ac:dyDescent="0.25">
      <c r="A31" s="16" t="s">
        <v>52</v>
      </c>
    </row>
  </sheetData>
  <mergeCells count="9">
    <mergeCell ref="A1:I1"/>
    <mergeCell ref="A2:I2"/>
    <mergeCell ref="B13:D13"/>
    <mergeCell ref="A22:I22"/>
    <mergeCell ref="A25:I25"/>
    <mergeCell ref="A26:I26"/>
    <mergeCell ref="A27:I27"/>
    <mergeCell ref="A28:I28"/>
    <mergeCell ref="A29:I29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学習曲線</vt:lpstr>
      <vt:lpstr>学習曲線_答え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