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連結ダッシュボード" state="visible" r:id="rId4"/>
    <sheet sheetId="2" name="連結ダッシュボード_答え" state="visible" r:id="rId5"/>
  </sheets>
  <calcPr calcId="171027"/>
</workbook>
</file>

<file path=xl/sharedStrings.xml><?xml version="1.0" encoding="utf-8"?>
<sst xmlns="http://schemas.openxmlformats.org/spreadsheetml/2006/main" count="155" uniqueCount="64">
  <si>
    <t>ASTRA — 4つの表は、どこでつながっているか</t>
  </si>
  <si>
    <t>単位: 千USD。★純利益（C7）が、利益剰余金・株主資本・営業CFの3方向へ同時に流れます。</t>
  </si>
  <si>
    <t>項目</t>
  </si>
  <si>
    <t>金額</t>
  </si>
  <si>
    <t>どの表の数字か</t>
  </si>
  <si>
    <t>どこへ流れるか</t>
  </si>
  <si>
    <t>判定</t>
  </si>
  <si>
    <t>【損益計算書】1年でいくら稼いだか</t>
  </si>
  <si>
    <t>売上高</t>
  </si>
  <si>
    <t>損益計算書</t>
  </si>
  <si>
    <t>売上原価</t>
  </si>
  <si>
    <t>売上総利益より下の費用（純額）</t>
  </si>
  <si>
    <t>当期純利益</t>
  </si>
  <si>
    <t>損益計算書 の最終行</t>
  </si>
  <si>
    <t>★ここから3方向へ分かれる → C13・C20（間接的に）・C23</t>
  </si>
  <si>
    <t>【株主資本等変動計算書】資本はどう動いたか</t>
  </si>
  <si>
    <t>期首 利益剰余金</t>
  </si>
  <si>
    <t>変動計算書</t>
  </si>
  <si>
    <t>＋ 当期純利益</t>
  </si>
  <si>
    <t>流れ①</t>
  </si>
  <si>
    <t>− 現金配当の宣言と支払</t>
  </si>
  <si>
    <t>期末 利益剰余金</t>
  </si>
  <si>
    <t>→ 貸借対照表へ</t>
  </si>
  <si>
    <t>期末 株主資本のうち利益剰余金以外</t>
  </si>
  <si>
    <t>期末 株主資本 合計</t>
  </si>
  <si>
    <t>【貸借対照表】期末に何がいくらあるか</t>
  </si>
  <si>
    <t>期末 負債 合計</t>
  </si>
  <si>
    <t>貸借対照表</t>
  </si>
  <si>
    <t>総資産</t>
  </si>
  <si>
    <t>流れ②（純利益が資本経由で効く）</t>
  </si>
  <si>
    <t>【キャッシュフロー計算書】現金はどう動いたか</t>
  </si>
  <si>
    <t>当期純利益（出発点）</t>
  </si>
  <si>
    <t>C/F計算書</t>
  </si>
  <si>
    <t>流れ③</t>
  </si>
  <si>
    <t>営業CFへの調整（純額・符号つき）</t>
  </si>
  <si>
    <t>営業CF</t>
  </si>
  <si>
    <t>投資CF ＋ 財務CF（配当を除く・符号つき）</t>
  </si>
  <si>
    <t>− 配当の支払</t>
  </si>
  <si>
    <t>流れ④</t>
  </si>
  <si>
    <t>期首現金</t>
  </si>
  <si>
    <t>期末現金</t>
  </si>
  <si>
    <t>→ 貸借対照表の「現金」と一致する</t>
  </si>
  <si>
    <t>【この表から出る数字】</t>
  </si>
  <si>
    <t>見るもの</t>
  </si>
  <si>
    <t>値</t>
  </si>
  <si>
    <t>意味</t>
  </si>
  <si>
    <t>純利益率</t>
  </si>
  <si>
    <t>損益計算書だけで出る</t>
  </si>
  <si>
    <t>営業CF ÷ 純利益</t>
  </si>
  <si>
    <t>★損益とC/Fをつないで初めて出る</t>
  </si>
  <si>
    <t>自己資本比率</t>
  </si>
  <si>
    <t>変動計算書とB/Sをつなぐ</t>
  </si>
  <si>
    <t>配当性向</t>
  </si>
  <si>
    <t>損益と変動計算書をつなぐ</t>
  </si>
  <si>
    <t>使い方 ── 薄い色の欄が空いています。そこに =C6-C7 のような式を自分で入れてください。右端の「判定」列に ○ が出れば正解です。詰まったら下のタブ「連結ダッシュボード_答え」を開くと式が見られます。青い文字の欄（前提の数字）を書き換えると、答えの側も一緒に動くので、自分の数字でも練習できます。</t>
  </si>
  <si>
    <t>【解説】連結ダッシュボード</t>
  </si>
  <si>
    <t>この表の主役は C9（当期純利益）です。クリックしてください。参照先（茶色）が C13 と C24 の2か所に光ります。1つの数字が、変動計算書とC/F計算書の両方へ同時に流れているのが見えます。</t>
  </si>
  <si>
    <t>流れは4本あります。①純利益 → 利益剰余金（C13）、②利益剰余金 → 株主資本 → 総資産（C15→C17→C21）、③純利益 → 営業CFの出発点（C24）、④配当の宣言 → 現金の支出（C14→C28）。4つの表は別々の紙ではなく、この4本でつながった1つの仕組みです。</t>
  </si>
  <si>
    <t>配当の流れ（④）が分かりにくいところです。C14 で利益剰余金を減らし、C28 で現金を減らす。同じ配当が、2つの表で別の顔をして出てきます。変動計算書では「稼ぎの処分」、C/F計算書では「現金の流出」。</t>
  </si>
  <si>
    <t>C21（総資産）が、株主資本と負債の合計になっていることを確かめてください。Day2でやった「左右が一致する」が、ここでは右側（資金の出どころ）から総資産を決める形で出てきます。純利益が増えれば利益剰余金が増え、株主資本が増え、総資産が増える。</t>
  </si>
  <si>
    <t>C35（営業CF ÷ 純利益）は、1つの表だけでは絶対に出ません。分子はC/F計算書、分母は損益計算書。表をまたいで初めて意味を持つ指標で、これが「4つの表を1つとして読む」ということです。</t>
  </si>
  <si>
    <t>試してみてください。C7（売上原価）を 2400 から 2200 に下げてください。純利益が200増え、利益剰余金・株主資本・総資産・営業CF・期末現金がすべて同時に動きます。1つの数字を変えると4つの表が連動する──これを見るための表です。</t>
  </si>
  <si>
    <t>さわる管理会計 Day12 — 4つの表の連結 ／ https://sawaru.world/kanri/day12-1</t>
  </si>
  <si>
    <t>このシートは答えです。式が全部入っています。前提の数字は「連結ダッシュボード」シートを見ているので、あちらを書き換えるとこちらも動きます。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</si>
</sst>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#,##0.00&quot;倍&quot;"/>
  </numFmts>
  <fonts count="10" x14ac:knownFonts="1">
    <font>
      <color theme="1"/>
      <family val="2"/>
      <scheme val="minor"/>
      <sz val="11"/>
      <name val="Calibri"/>
    </font>
    <font>
      <b/>
      <color rgb="FF121820"/>
      <sz val="13"/>
      <name val="Yu Gothic"/>
    </font>
    <font>
      <color rgb="FF646A70"/>
      <sz val="9"/>
      <name val="Yu Gothic"/>
    </font>
    <font>
      <b/>
      <color rgb="FF121820"/>
      <sz val="10"/>
      <name val="Yu Gothic"/>
    </font>
    <font>
      <color rgb="FF121820"/>
      <sz val="10"/>
      <name val="Yu Gothic"/>
    </font>
    <font>
      <color rgb="FF1B4F8A"/>
      <sz val="10"/>
      <name val="Yu Gothic"/>
    </font>
    <font>
      <b/>
      <color rgb="FF646A70"/>
      <sz val="9"/>
      <name val="Yu Gothic"/>
    </font>
    <font>
      <b/>
      <color rgb="FF2E7D46"/>
      <sz val="11"/>
      <name val="Yu Gothic"/>
    </font>
    <font>
      <b/>
      <color rgb="FF121820"/>
      <sz val="11"/>
      <name val="Yu Gothic"/>
    </font>
    <font>
      <color rgb="FF646A70"/>
      <sz val="10"/>
      <name val="Yu Gothic"/>
    </font>
  </fonts>
  <fills count="7">
    <fill>
      <patternFill patternType="none"/>
    </fill>
    <fill>
      <patternFill patternType="gray125"/>
    </fill>
    <fill>
      <patternFill patternType="solid">
        <fgColor rgb="FFEDEAE1"/>
      </patternFill>
    </fill>
    <fill>
      <patternFill patternType="solid">
        <fgColor rgb="FFF1EFE7"/>
      </patternFill>
    </fill>
    <fill>
      <patternFill patternType="solid">
        <fgColor rgb="FFF7FAFD"/>
      </patternFill>
    </fill>
    <fill>
      <patternFill patternType="solid">
        <fgColor rgb="FFF6F4EC"/>
      </patternFill>
    </fill>
    <fill>
      <patternFill patternType="solid">
        <fgColor rgb="FFFBFAF6"/>
      </patternFill>
    </fill>
  </fills>
  <borders count="3">
    <border>
      <left/>
      <right/>
      <top/>
      <bottom/>
      <diagonal/>
    </border>
    <border>
      <left style="thin">
        <color rgb="FFD8D4CA"/>
      </left>
      <right style="thin">
        <color rgb="FFD8D4CA"/>
      </right>
      <top style="thin">
        <color rgb="FFD8D4CA"/>
      </top>
      <bottom style="thin">
        <color rgb="FFD8D4CA"/>
      </bottom>
      <diagonal/>
    </border>
    <border>
      <left style="thin">
        <color rgb="FFD8D4CA"/>
      </left>
      <right style="thin">
        <color rgb="FFD8D4CA"/>
      </right>
      <top style="medium">
        <color rgb="FF121820"/>
      </top>
      <bottom style="thin">
        <color rgb="FFD8D4C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3" fontId="5" fillId="4" borderId="1" xfId="0" applyNumberFormat="1" applyFont="1" applyFill="1" applyBorder="1" applyAlignment="1">
      <alignment vertical="center"/>
    </xf>
    <xf numFmtId="0" fontId="3" fillId="5" borderId="2" xfId="0" applyFont="1" applyFill="1" applyBorder="1" applyAlignment="1">
      <alignment vertical="center"/>
    </xf>
    <xf numFmtId="3" fontId="3" fillId="6" borderId="2" xfId="0" applyNumberFormat="1" applyFont="1" applyFill="1" applyBorder="1" applyAlignment="1">
      <alignment vertical="center"/>
    </xf>
    <xf numFmtId="0" fontId="6" fillId="5" borderId="2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3" fontId="4" fillId="6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164" fontId="4" fillId="6" borderId="1" xfId="0" applyNumberFormat="1" applyFont="1" applyFill="1" applyBorder="1" applyAlignment="1">
      <alignment vertical="center"/>
    </xf>
    <xf numFmtId="165" fontId="4" fillId="6" borderId="1" xfId="0" applyNumberFormat="1" applyFont="1" applyFill="1" applyBorder="1" applyAlignment="1">
      <alignment vertical="center"/>
    </xf>
    <xf numFmtId="0" fontId="3" fillId="0" borderId="0" xfId="0" applyFont="1" applyAlignment="1">
      <alignment vertical="top" wrapText="1"/>
    </xf>
    <xf numFmtId="0" fontId="8" fillId="0" borderId="0" xfId="0" applyFont="1"/>
    <xf numFmtId="0" fontId="4" fillId="0" borderId="0" xfId="0" applyFont="1" applyAlignment="1">
      <alignment vertical="top" wrapText="1"/>
    </xf>
    <xf numFmtId="0" fontId="2" fillId="0" borderId="0" xfId="0" applyFont="1"/>
    <xf numFmtId="3" fontId="3" fillId="5" borderId="2" xfId="0" applyNumberFormat="1" applyFont="1" applyFill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165" fontId="4" fillId="0" borderId="1" xfId="0" applyNumberFormat="1" applyFont="1" applyBorder="1" applyAlignment="1">
      <alignment vertical="center"/>
    </xf>
    <xf numFmtId="0" fontId="9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9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4.3" customWidth="1"/>
    <col min="2" max="2" width="32.9" customWidth="1"/>
    <col min="3" max="3" width="18.6" customWidth="1"/>
    <col min="4" max="4" width="21.4" customWidth="1"/>
    <col min="5" max="5" width="48.6" customWidth="1"/>
    <col min="6" max="6" width="12" customWidth="1"/>
  </cols>
  <sheetData>
    <row r="1" ht="19" customHeight="1" spans="1:5" x14ac:dyDescent="0.25">
      <c r="A1" s="1" t="s">
        <v>0</v>
      </c>
      <c r="B1" s="1"/>
      <c r="C1" s="1"/>
      <c r="D1" s="1"/>
      <c r="E1" s="1"/>
    </row>
    <row r="2" ht="19" customHeight="1" spans="1:5" x14ac:dyDescent="0.25">
      <c r="A2" s="2" t="s">
        <v>1</v>
      </c>
      <c r="B2" s="2"/>
      <c r="C2" s="2"/>
      <c r="D2" s="2"/>
      <c r="E2" s="2"/>
    </row>
    <row r="3" ht="19" customHeight="1" x14ac:dyDescent="0.25"/>
    <row r="4" ht="19" customHeight="1" spans="2:6" x14ac:dyDescent="0.25"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ht="19" customHeight="1" spans="2:4" x14ac:dyDescent="0.25">
      <c r="B5" s="4" t="s">
        <v>7</v>
      </c>
      <c r="C5" s="4"/>
      <c r="D5" s="4"/>
    </row>
    <row r="6" ht="19" customHeight="1" spans="2:4" x14ac:dyDescent="0.25">
      <c r="B6" s="5" t="s">
        <v>8</v>
      </c>
      <c r="C6" s="6">
        <v>4000</v>
      </c>
      <c r="D6" s="5" t="s">
        <v>9</v>
      </c>
    </row>
    <row r="7" ht="19" customHeight="1" spans="2:4" x14ac:dyDescent="0.25">
      <c r="B7" s="5" t="s">
        <v>10</v>
      </c>
      <c r="C7" s="6">
        <v>2400</v>
      </c>
      <c r="D7" s="5" t="s">
        <v>9</v>
      </c>
    </row>
    <row r="8" ht="19" customHeight="1" spans="2:4" x14ac:dyDescent="0.25">
      <c r="B8" s="5" t="s">
        <v>11</v>
      </c>
      <c r="C8" s="6">
        <v>1100</v>
      </c>
      <c r="D8" s="5" t="s">
        <v>9</v>
      </c>
    </row>
    <row r="9" ht="19" customHeight="1" spans="2:6" x14ac:dyDescent="0.25">
      <c r="B9" s="7" t="s">
        <v>12</v>
      </c>
      <c r="C9" s="8"/>
      <c r="D9" s="7" t="s">
        <v>13</v>
      </c>
      <c r="E9" s="9" t="s">
        <v>14</v>
      </c>
      <c r="F9" s="10">
        <f>IF(C9="","",IF(ABS(C9-'連結ダッシュボード_答え'!C9)&lt;=MAX(0.5,ABS('連結ダッシュボード_答え'!C9)*0.0005),"○","もう一度"))</f>
      </c>
    </row>
    <row r="10" ht="19" customHeight="1" x14ac:dyDescent="0.25"/>
    <row r="11" ht="19" customHeight="1" spans="2:4" x14ac:dyDescent="0.25">
      <c r="B11" s="4" t="s">
        <v>15</v>
      </c>
      <c r="C11" s="4"/>
      <c r="D11" s="4"/>
    </row>
    <row r="12" ht="19" customHeight="1" spans="2:4" x14ac:dyDescent="0.25">
      <c r="B12" s="5" t="s">
        <v>16</v>
      </c>
      <c r="C12" s="6">
        <v>4250</v>
      </c>
      <c r="D12" s="5" t="s">
        <v>17</v>
      </c>
    </row>
    <row r="13" ht="19" customHeight="1" spans="2:6" x14ac:dyDescent="0.25">
      <c r="B13" s="5" t="s">
        <v>18</v>
      </c>
      <c r="C13" s="11"/>
      <c r="D13" s="5" t="s">
        <v>17</v>
      </c>
      <c r="E13" s="2" t="s">
        <v>19</v>
      </c>
      <c r="F13" s="10">
        <f>IF(C13="","",IF(ABS(C13-'連結ダッシュボード_答え'!C13)&lt;=MAX(0.5,ABS('連結ダッシュボード_答え'!C13)*0.0005),"○","もう一度"))</f>
      </c>
    </row>
    <row r="14" ht="19" customHeight="1" spans="2:4" x14ac:dyDescent="0.25">
      <c r="B14" s="5" t="s">
        <v>20</v>
      </c>
      <c r="C14" s="6">
        <v>150</v>
      </c>
      <c r="D14" s="5" t="s">
        <v>17</v>
      </c>
    </row>
    <row r="15" ht="19" customHeight="1" spans="2:6" x14ac:dyDescent="0.25">
      <c r="B15" s="7" t="s">
        <v>21</v>
      </c>
      <c r="C15" s="8"/>
      <c r="D15" s="7" t="s">
        <v>17</v>
      </c>
      <c r="E15" s="2" t="s">
        <v>22</v>
      </c>
      <c r="F15" s="10">
        <f>IF(C15="","",IF(ABS(C15-'連結ダッシュボード_答え'!C15)&lt;=MAX(0.5,ABS('連結ダッシュボード_答え'!C15)*0.0005),"○","もう一度"))</f>
      </c>
    </row>
    <row r="16" ht="19" customHeight="1" spans="2:4" x14ac:dyDescent="0.25">
      <c r="B16" s="5" t="s">
        <v>23</v>
      </c>
      <c r="C16" s="6">
        <v>3400</v>
      </c>
      <c r="D16" s="5" t="s">
        <v>17</v>
      </c>
    </row>
    <row r="17" ht="19" customHeight="1" spans="2:6" x14ac:dyDescent="0.25">
      <c r="B17" s="7" t="s">
        <v>24</v>
      </c>
      <c r="C17" s="8"/>
      <c r="D17" s="7" t="s">
        <v>17</v>
      </c>
      <c r="E17" s="2" t="s">
        <v>22</v>
      </c>
      <c r="F17" s="10">
        <f>IF(C17="","",IF(ABS(C17-'連結ダッシュボード_答え'!C17)&lt;=MAX(0.5,ABS('連結ダッシュボード_答え'!C17)*0.0005),"○","もう一度"))</f>
      </c>
    </row>
    <row r="18" ht="19" customHeight="1" x14ac:dyDescent="0.25"/>
    <row r="19" ht="19" customHeight="1" spans="2:4" x14ac:dyDescent="0.25">
      <c r="B19" s="4" t="s">
        <v>25</v>
      </c>
      <c r="C19" s="4"/>
      <c r="D19" s="4"/>
    </row>
    <row r="20" ht="19" customHeight="1" spans="2:4" x14ac:dyDescent="0.25">
      <c r="B20" s="5" t="s">
        <v>26</v>
      </c>
      <c r="C20" s="6">
        <v>8500</v>
      </c>
      <c r="D20" s="5" t="s">
        <v>27</v>
      </c>
    </row>
    <row r="21" ht="19" customHeight="1" spans="2:6" x14ac:dyDescent="0.25">
      <c r="B21" s="7" t="s">
        <v>28</v>
      </c>
      <c r="C21" s="8"/>
      <c r="D21" s="7" t="s">
        <v>27</v>
      </c>
      <c r="E21" s="2" t="s">
        <v>29</v>
      </c>
      <c r="F21" s="10">
        <f>IF(C21="","",IF(ABS(C21-'連結ダッシュボード_答え'!C21)&lt;=MAX(0.5,ABS('連結ダッシュボード_答え'!C21)*0.0005),"○","もう一度"))</f>
      </c>
    </row>
    <row r="22" ht="19" customHeight="1" x14ac:dyDescent="0.25"/>
    <row r="23" ht="19" customHeight="1" spans="2:4" x14ac:dyDescent="0.25">
      <c r="B23" s="4" t="s">
        <v>30</v>
      </c>
      <c r="C23" s="4"/>
      <c r="D23" s="4"/>
    </row>
    <row r="24" ht="19" customHeight="1" spans="2:6" x14ac:dyDescent="0.25">
      <c r="B24" s="5" t="s">
        <v>31</v>
      </c>
      <c r="C24" s="11"/>
      <c r="D24" s="5" t="s">
        <v>32</v>
      </c>
      <c r="E24" s="2" t="s">
        <v>33</v>
      </c>
      <c r="F24" s="10">
        <f>IF(C24="","",IF(ABS(C24-'連結ダッシュボード_答え'!C24)&lt;=MAX(0.5,ABS('連結ダッシュボード_答え'!C24)*0.0005),"○","もう一度"))</f>
      </c>
    </row>
    <row r="25" ht="19" customHeight="1" spans="2:4" x14ac:dyDescent="0.25">
      <c r="B25" s="5" t="s">
        <v>34</v>
      </c>
      <c r="C25" s="6">
        <v>-60</v>
      </c>
      <c r="D25" s="5" t="s">
        <v>32</v>
      </c>
    </row>
    <row r="26" ht="19" customHeight="1" spans="2:6" x14ac:dyDescent="0.25">
      <c r="B26" s="7" t="s">
        <v>35</v>
      </c>
      <c r="C26" s="8"/>
      <c r="D26" s="7" t="s">
        <v>32</v>
      </c>
      <c r="F26" s="10">
        <f>IF(C26="","",IF(ABS(C26-'連結ダッシュボード_答え'!C26)&lt;=MAX(0.5,ABS('連結ダッシュボード_答え'!C26)*0.0005),"○","もう一度"))</f>
      </c>
    </row>
    <row r="27" ht="19" customHeight="1" spans="2:4" x14ac:dyDescent="0.25">
      <c r="B27" s="5" t="s">
        <v>36</v>
      </c>
      <c r="C27" s="6">
        <v>-120</v>
      </c>
      <c r="D27" s="5" t="s">
        <v>32</v>
      </c>
    </row>
    <row r="28" ht="19" customHeight="1" spans="2:6" x14ac:dyDescent="0.25">
      <c r="B28" s="5" t="s">
        <v>37</v>
      </c>
      <c r="C28" s="11"/>
      <c r="D28" s="5" t="s">
        <v>32</v>
      </c>
      <c r="E28" s="2" t="s">
        <v>38</v>
      </c>
      <c r="F28" s="10">
        <f>IF(C28="","",IF(ABS(C28-'連結ダッシュボード_答え'!C28)&lt;=MAX(0.5,ABS('連結ダッシュボード_答え'!C28)*0.0005),"○","もう一度"))</f>
      </c>
    </row>
    <row r="29" ht="19" customHeight="1" spans="2:4" x14ac:dyDescent="0.25">
      <c r="B29" s="5" t="s">
        <v>39</v>
      </c>
      <c r="C29" s="6">
        <v>630</v>
      </c>
      <c r="D29" s="5" t="s">
        <v>32</v>
      </c>
    </row>
    <row r="30" ht="19" customHeight="1" spans="2:6" x14ac:dyDescent="0.25">
      <c r="B30" s="7" t="s">
        <v>40</v>
      </c>
      <c r="C30" s="8"/>
      <c r="D30" s="7" t="s">
        <v>32</v>
      </c>
      <c r="E30" s="2" t="s">
        <v>41</v>
      </c>
      <c r="F30" s="10">
        <f>IF(C30="","",IF(ABS(C30-'連結ダッシュボード_答え'!C30)&lt;=MAX(0.5,ABS('連結ダッシュボード_答え'!C30)*0.0005),"○","もう一度"))</f>
      </c>
    </row>
    <row r="31" ht="19" customHeight="1" x14ac:dyDescent="0.25"/>
    <row r="32" ht="19" customHeight="1" spans="2:4" x14ac:dyDescent="0.25">
      <c r="B32" s="12" t="s">
        <v>42</v>
      </c>
      <c r="C32" s="12"/>
      <c r="D32" s="12"/>
    </row>
    <row r="33" ht="19" customHeight="1" spans="2:4" x14ac:dyDescent="0.25">
      <c r="B33" s="3" t="s">
        <v>43</v>
      </c>
      <c r="C33" s="3" t="s">
        <v>44</v>
      </c>
      <c r="D33" s="3" t="s">
        <v>45</v>
      </c>
    </row>
    <row r="34" ht="19" customHeight="1" spans="2:6" x14ac:dyDescent="0.25">
      <c r="B34" s="5" t="s">
        <v>46</v>
      </c>
      <c r="C34" s="13"/>
      <c r="D34" s="2" t="s">
        <v>47</v>
      </c>
      <c r="F34" s="10">
        <f>IF(C34="","",IF(ABS(C34-'連結ダッシュボード_答え'!C34)&lt;=MAX(0.5,ABS('連結ダッシュボード_答え'!C34)*0.0005),"○","もう一度"))</f>
      </c>
    </row>
    <row r="35" ht="19" customHeight="1" spans="2:6" x14ac:dyDescent="0.25">
      <c r="B35" s="5" t="s">
        <v>48</v>
      </c>
      <c r="C35" s="14"/>
      <c r="D35" s="2" t="s">
        <v>49</v>
      </c>
      <c r="F35" s="10">
        <f>IF(C35="","",IF(ABS(C35-'連結ダッシュボード_答え'!C35)&lt;=MAX(0.5,ABS('連結ダッシュボード_答え'!C35)*0.0005),"○","もう一度"))</f>
      </c>
    </row>
    <row r="36" ht="19" customHeight="1" spans="2:6" x14ac:dyDescent="0.25">
      <c r="B36" s="5" t="s">
        <v>50</v>
      </c>
      <c r="C36" s="13"/>
      <c r="D36" s="2" t="s">
        <v>51</v>
      </c>
      <c r="F36" s="10">
        <f>IF(C36="","",IF(ABS(C36-'連結ダッシュボード_答え'!C36)&lt;=MAX(0.5,ABS('連結ダッシュボード_答え'!C36)*0.0005),"○","もう一度"))</f>
      </c>
    </row>
    <row r="37" ht="19" customHeight="1" spans="2:6" x14ac:dyDescent="0.25">
      <c r="B37" s="5" t="s">
        <v>52</v>
      </c>
      <c r="C37" s="13"/>
      <c r="D37" s="2" t="s">
        <v>53</v>
      </c>
      <c r="F37" s="10">
        <f>IF(C37="","",IF(ABS(C37-'連結ダッシュボード_答え'!C37)&lt;=MAX(0.5,ABS('連結ダッシュボード_答え'!C37)*0.0005),"○","もう一度"))</f>
      </c>
    </row>
    <row r="39" ht="46" customHeight="1" spans="1:6" x14ac:dyDescent="0.25">
      <c r="A39" s="15" t="s">
        <v>54</v>
      </c>
      <c r="B39" s="15"/>
      <c r="C39" s="15"/>
      <c r="D39" s="15"/>
      <c r="E39" s="15"/>
      <c r="F39" s="15"/>
    </row>
    <row r="41" spans="1:1" x14ac:dyDescent="0.25">
      <c r="A41" s="16" t="s">
        <v>55</v>
      </c>
    </row>
    <row r="42" ht="34" customHeight="1" spans="1:5" x14ac:dyDescent="0.25">
      <c r="A42" s="17" t="s">
        <v>56</v>
      </c>
      <c r="B42" s="17"/>
      <c r="C42" s="17"/>
      <c r="D42" s="17"/>
      <c r="E42" s="17"/>
    </row>
    <row r="43" ht="34" customHeight="1" spans="1:5" x14ac:dyDescent="0.25">
      <c r="A43" s="17" t="s">
        <v>57</v>
      </c>
      <c r="B43" s="17"/>
      <c r="C43" s="17"/>
      <c r="D43" s="17"/>
      <c r="E43" s="17"/>
    </row>
    <row r="44" ht="34" customHeight="1" spans="1:5" x14ac:dyDescent="0.25">
      <c r="A44" s="17" t="s">
        <v>58</v>
      </c>
      <c r="B44" s="17"/>
      <c r="C44" s="17"/>
      <c r="D44" s="17"/>
      <c r="E44" s="17"/>
    </row>
    <row r="45" ht="34" customHeight="1" spans="1:5" x14ac:dyDescent="0.25">
      <c r="A45" s="17" t="s">
        <v>59</v>
      </c>
      <c r="B45" s="17"/>
      <c r="C45" s="17"/>
      <c r="D45" s="17"/>
      <c r="E45" s="17"/>
    </row>
    <row r="46" ht="34" customHeight="1" spans="1:5" x14ac:dyDescent="0.25">
      <c r="A46" s="17" t="s">
        <v>60</v>
      </c>
      <c r="B46" s="17"/>
      <c r="C46" s="17"/>
      <c r="D46" s="17"/>
      <c r="E46" s="17"/>
    </row>
    <row r="47" ht="34" customHeight="1" spans="1:5" x14ac:dyDescent="0.25">
      <c r="A47" s="17" t="s">
        <v>61</v>
      </c>
      <c r="B47" s="17"/>
      <c r="C47" s="17"/>
      <c r="D47" s="17"/>
      <c r="E47" s="17"/>
    </row>
    <row r="49" spans="1:1" x14ac:dyDescent="0.25">
      <c r="A49" s="18" t="s">
        <v>62</v>
      </c>
    </row>
  </sheetData>
  <mergeCells count="14">
    <mergeCell ref="A1:E1"/>
    <mergeCell ref="A2:E2"/>
    <mergeCell ref="B5:D5"/>
    <mergeCell ref="B11:D11"/>
    <mergeCell ref="B19:D19"/>
    <mergeCell ref="B23:D23"/>
    <mergeCell ref="B32:D32"/>
    <mergeCell ref="A39:F39"/>
    <mergeCell ref="A42:E42"/>
    <mergeCell ref="A43:E43"/>
    <mergeCell ref="A44:E44"/>
    <mergeCell ref="A45:E45"/>
    <mergeCell ref="A46:E46"/>
    <mergeCell ref="A47:E47"/>
  </mergeCells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9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4.3" customWidth="1"/>
    <col min="2" max="2" width="32.9" customWidth="1"/>
    <col min="3" max="3" width="18.6" customWidth="1"/>
    <col min="4" max="4" width="21.4" customWidth="1"/>
    <col min="5" max="5" width="48.6" customWidth="1"/>
  </cols>
  <sheetData>
    <row r="1" ht="19" customHeight="1" spans="1:5" x14ac:dyDescent="0.25">
      <c r="A1" s="1" t="s">
        <v>0</v>
      </c>
      <c r="B1" s="1"/>
      <c r="C1" s="1"/>
      <c r="D1" s="1"/>
      <c r="E1" s="1"/>
    </row>
    <row r="2" ht="19" customHeight="1" spans="1:5" x14ac:dyDescent="0.25">
      <c r="A2" s="2" t="s">
        <v>1</v>
      </c>
      <c r="B2" s="2"/>
      <c r="C2" s="2"/>
      <c r="D2" s="2"/>
      <c r="E2" s="2"/>
    </row>
    <row r="3" ht="19" customHeight="1" x14ac:dyDescent="0.25"/>
    <row r="4" ht="19" customHeight="1" spans="2:5" x14ac:dyDescent="0.25">
      <c r="B4" s="3" t="s">
        <v>2</v>
      </c>
      <c r="C4" s="3" t="s">
        <v>3</v>
      </c>
      <c r="D4" s="3" t="s">
        <v>4</v>
      </c>
      <c r="E4" s="3" t="s">
        <v>5</v>
      </c>
    </row>
    <row r="5" ht="19" customHeight="1" spans="2:4" x14ac:dyDescent="0.25">
      <c r="B5" s="4" t="s">
        <v>7</v>
      </c>
      <c r="C5" s="4"/>
      <c r="D5" s="4"/>
    </row>
    <row r="6" ht="19" customHeight="1" spans="2:4" x14ac:dyDescent="0.25">
      <c r="B6" s="5" t="s">
        <v>8</v>
      </c>
      <c r="C6" s="6">
        <f>'連結ダッシュボード'!C6</f>
      </c>
      <c r="D6" s="5" t="s">
        <v>9</v>
      </c>
    </row>
    <row r="7" ht="19" customHeight="1" spans="2:4" x14ac:dyDescent="0.25">
      <c r="B7" s="5" t="s">
        <v>10</v>
      </c>
      <c r="C7" s="6">
        <f>'連結ダッシュボード'!C7</f>
      </c>
      <c r="D7" s="5" t="s">
        <v>9</v>
      </c>
    </row>
    <row r="8" ht="19" customHeight="1" spans="2:4" x14ac:dyDescent="0.25">
      <c r="B8" s="5" t="s">
        <v>11</v>
      </c>
      <c r="C8" s="6">
        <f>'連結ダッシュボード'!C8</f>
      </c>
      <c r="D8" s="5" t="s">
        <v>9</v>
      </c>
    </row>
    <row r="9" ht="19" customHeight="1" spans="2:5" x14ac:dyDescent="0.25">
      <c r="B9" s="7" t="s">
        <v>12</v>
      </c>
      <c r="C9" s="19">
        <f>C6-C7-C8</f>
      </c>
      <c r="D9" s="7" t="s">
        <v>13</v>
      </c>
      <c r="E9" s="9" t="s">
        <v>14</v>
      </c>
    </row>
    <row r="10" ht="19" customHeight="1" x14ac:dyDescent="0.25"/>
    <row r="11" ht="19" customHeight="1" spans="2:4" x14ac:dyDescent="0.25">
      <c r="B11" s="4" t="s">
        <v>15</v>
      </c>
      <c r="C11" s="4"/>
      <c r="D11" s="4"/>
    </row>
    <row r="12" ht="19" customHeight="1" spans="2:4" x14ac:dyDescent="0.25">
      <c r="B12" s="5" t="s">
        <v>16</v>
      </c>
      <c r="C12" s="6">
        <f>'連結ダッシュボード'!C12</f>
      </c>
      <c r="D12" s="5" t="s">
        <v>17</v>
      </c>
    </row>
    <row r="13" ht="19" customHeight="1" spans="2:5" x14ac:dyDescent="0.25">
      <c r="B13" s="5" t="s">
        <v>18</v>
      </c>
      <c r="C13" s="20">
        <f>C9</f>
      </c>
      <c r="D13" s="5" t="s">
        <v>17</v>
      </c>
      <c r="E13" s="2" t="s">
        <v>19</v>
      </c>
    </row>
    <row r="14" ht="19" customHeight="1" spans="2:4" x14ac:dyDescent="0.25">
      <c r="B14" s="5" t="s">
        <v>20</v>
      </c>
      <c r="C14" s="6">
        <f>'連結ダッシュボード'!C14</f>
      </c>
      <c r="D14" s="5" t="s">
        <v>17</v>
      </c>
    </row>
    <row r="15" ht="19" customHeight="1" spans="2:5" x14ac:dyDescent="0.25">
      <c r="B15" s="7" t="s">
        <v>21</v>
      </c>
      <c r="C15" s="19">
        <f>C12+C13-C14</f>
      </c>
      <c r="D15" s="7" t="s">
        <v>17</v>
      </c>
      <c r="E15" s="2" t="s">
        <v>22</v>
      </c>
    </row>
    <row r="16" ht="19" customHeight="1" spans="2:4" x14ac:dyDescent="0.25">
      <c r="B16" s="5" t="s">
        <v>23</v>
      </c>
      <c r="C16" s="6">
        <f>'連結ダッシュボード'!C16</f>
      </c>
      <c r="D16" s="5" t="s">
        <v>17</v>
      </c>
    </row>
    <row r="17" ht="19" customHeight="1" spans="2:5" x14ac:dyDescent="0.25">
      <c r="B17" s="7" t="s">
        <v>24</v>
      </c>
      <c r="C17" s="19">
        <f>C15+C16</f>
      </c>
      <c r="D17" s="7" t="s">
        <v>17</v>
      </c>
      <c r="E17" s="2" t="s">
        <v>22</v>
      </c>
    </row>
    <row r="18" ht="19" customHeight="1" x14ac:dyDescent="0.25"/>
    <row r="19" ht="19" customHeight="1" spans="2:4" x14ac:dyDescent="0.25">
      <c r="B19" s="4" t="s">
        <v>25</v>
      </c>
      <c r="C19" s="4"/>
      <c r="D19" s="4"/>
    </row>
    <row r="20" ht="19" customHeight="1" spans="2:4" x14ac:dyDescent="0.25">
      <c r="B20" s="5" t="s">
        <v>26</v>
      </c>
      <c r="C20" s="6">
        <f>'連結ダッシュボード'!C20</f>
      </c>
      <c r="D20" s="5" t="s">
        <v>27</v>
      </c>
    </row>
    <row r="21" ht="19" customHeight="1" spans="2:5" x14ac:dyDescent="0.25">
      <c r="B21" s="7" t="s">
        <v>28</v>
      </c>
      <c r="C21" s="19">
        <f>C17+C20</f>
      </c>
      <c r="D21" s="7" t="s">
        <v>27</v>
      </c>
      <c r="E21" s="2" t="s">
        <v>29</v>
      </c>
    </row>
    <row r="22" ht="19" customHeight="1" x14ac:dyDescent="0.25"/>
    <row r="23" ht="19" customHeight="1" spans="2:4" x14ac:dyDescent="0.25">
      <c r="B23" s="4" t="s">
        <v>30</v>
      </c>
      <c r="C23" s="4"/>
      <c r="D23" s="4"/>
    </row>
    <row r="24" ht="19" customHeight="1" spans="2:5" x14ac:dyDescent="0.25">
      <c r="B24" s="5" t="s">
        <v>31</v>
      </c>
      <c r="C24" s="20">
        <f>C9</f>
      </c>
      <c r="D24" s="5" t="s">
        <v>32</v>
      </c>
      <c r="E24" s="2" t="s">
        <v>33</v>
      </c>
    </row>
    <row r="25" ht="19" customHeight="1" spans="2:4" x14ac:dyDescent="0.25">
      <c r="B25" s="5" t="s">
        <v>34</v>
      </c>
      <c r="C25" s="6">
        <f>'連結ダッシュボード'!C25</f>
      </c>
      <c r="D25" s="5" t="s">
        <v>32</v>
      </c>
    </row>
    <row r="26" ht="19" customHeight="1" spans="2:4" x14ac:dyDescent="0.25">
      <c r="B26" s="7" t="s">
        <v>35</v>
      </c>
      <c r="C26" s="19">
        <f>C24+C25</f>
      </c>
      <c r="D26" s="7" t="s">
        <v>32</v>
      </c>
    </row>
    <row r="27" ht="19" customHeight="1" spans="2:4" x14ac:dyDescent="0.25">
      <c r="B27" s="5" t="s">
        <v>36</v>
      </c>
      <c r="C27" s="6">
        <f>'連結ダッシュボード'!C27</f>
      </c>
      <c r="D27" s="5" t="s">
        <v>32</v>
      </c>
    </row>
    <row r="28" ht="19" customHeight="1" spans="2:5" x14ac:dyDescent="0.25">
      <c r="B28" s="5" t="s">
        <v>37</v>
      </c>
      <c r="C28" s="20">
        <f>C14</f>
      </c>
      <c r="D28" s="5" t="s">
        <v>32</v>
      </c>
      <c r="E28" s="2" t="s">
        <v>38</v>
      </c>
    </row>
    <row r="29" ht="19" customHeight="1" spans="2:4" x14ac:dyDescent="0.25">
      <c r="B29" s="5" t="s">
        <v>39</v>
      </c>
      <c r="C29" s="6">
        <f>'連結ダッシュボード'!C29</f>
      </c>
      <c r="D29" s="5" t="s">
        <v>32</v>
      </c>
    </row>
    <row r="30" ht="19" customHeight="1" spans="2:5" x14ac:dyDescent="0.25">
      <c r="B30" s="7" t="s">
        <v>40</v>
      </c>
      <c r="C30" s="19">
        <f>C26+C27-C28+C29</f>
      </c>
      <c r="D30" s="7" t="s">
        <v>32</v>
      </c>
      <c r="E30" s="2" t="s">
        <v>41</v>
      </c>
    </row>
    <row r="31" ht="19" customHeight="1" x14ac:dyDescent="0.25"/>
    <row r="32" ht="19" customHeight="1" spans="2:4" x14ac:dyDescent="0.25">
      <c r="B32" s="12" t="s">
        <v>42</v>
      </c>
      <c r="C32" s="12"/>
      <c r="D32" s="12"/>
    </row>
    <row r="33" ht="19" customHeight="1" spans="2:4" x14ac:dyDescent="0.25">
      <c r="B33" s="3" t="s">
        <v>43</v>
      </c>
      <c r="C33" s="3" t="s">
        <v>44</v>
      </c>
      <c r="D33" s="3" t="s">
        <v>45</v>
      </c>
    </row>
    <row r="34" ht="19" customHeight="1" spans="2:4" x14ac:dyDescent="0.25">
      <c r="B34" s="5" t="s">
        <v>46</v>
      </c>
      <c r="C34" s="21">
        <f>C9/C6</f>
      </c>
      <c r="D34" s="2" t="s">
        <v>47</v>
      </c>
    </row>
    <row r="35" ht="19" customHeight="1" spans="2:4" x14ac:dyDescent="0.25">
      <c r="B35" s="5" t="s">
        <v>48</v>
      </c>
      <c r="C35" s="22">
        <f>C26/C9</f>
      </c>
      <c r="D35" s="2" t="s">
        <v>49</v>
      </c>
    </row>
    <row r="36" ht="19" customHeight="1" spans="2:4" x14ac:dyDescent="0.25">
      <c r="B36" s="5" t="s">
        <v>50</v>
      </c>
      <c r="C36" s="21">
        <f>C17/C21</f>
      </c>
      <c r="D36" s="2" t="s">
        <v>51</v>
      </c>
    </row>
    <row r="37" ht="19" customHeight="1" spans="2:4" x14ac:dyDescent="0.25">
      <c r="B37" s="5" t="s">
        <v>52</v>
      </c>
      <c r="C37" s="21">
        <f>C14/C9</f>
      </c>
      <c r="D37" s="2" t="s">
        <v>53</v>
      </c>
    </row>
    <row r="39" spans="1:5" x14ac:dyDescent="0.25">
      <c r="A39" s="23" t="s">
        <v>63</v>
      </c>
      <c r="B39" s="23"/>
      <c r="C39" s="23"/>
      <c r="D39" s="23"/>
      <c r="E39" s="23"/>
    </row>
    <row r="41" spans="1:1" x14ac:dyDescent="0.25">
      <c r="A41" s="16" t="s">
        <v>55</v>
      </c>
    </row>
    <row r="42" ht="34" customHeight="1" spans="1:5" x14ac:dyDescent="0.25">
      <c r="A42" s="17" t="s">
        <v>56</v>
      </c>
      <c r="B42" s="17"/>
      <c r="C42" s="17"/>
      <c r="D42" s="17"/>
      <c r="E42" s="17"/>
    </row>
    <row r="43" ht="34" customHeight="1" spans="1:5" x14ac:dyDescent="0.25">
      <c r="A43" s="17" t="s">
        <v>57</v>
      </c>
      <c r="B43" s="17"/>
      <c r="C43" s="17"/>
      <c r="D43" s="17"/>
      <c r="E43" s="17"/>
    </row>
    <row r="44" ht="34" customHeight="1" spans="1:5" x14ac:dyDescent="0.25">
      <c r="A44" s="17" t="s">
        <v>58</v>
      </c>
      <c r="B44" s="17"/>
      <c r="C44" s="17"/>
      <c r="D44" s="17"/>
      <c r="E44" s="17"/>
    </row>
    <row r="45" ht="34" customHeight="1" spans="1:5" x14ac:dyDescent="0.25">
      <c r="A45" s="17" t="s">
        <v>59</v>
      </c>
      <c r="B45" s="17"/>
      <c r="C45" s="17"/>
      <c r="D45" s="17"/>
      <c r="E45" s="17"/>
    </row>
    <row r="46" ht="34" customHeight="1" spans="1:5" x14ac:dyDescent="0.25">
      <c r="A46" s="17" t="s">
        <v>60</v>
      </c>
      <c r="B46" s="17"/>
      <c r="C46" s="17"/>
      <c r="D46" s="17"/>
      <c r="E46" s="17"/>
    </row>
    <row r="47" ht="34" customHeight="1" spans="1:5" x14ac:dyDescent="0.25">
      <c r="A47" s="17" t="s">
        <v>61</v>
      </c>
      <c r="B47" s="17"/>
      <c r="C47" s="17"/>
      <c r="D47" s="17"/>
      <c r="E47" s="17"/>
    </row>
    <row r="49" spans="1:1" x14ac:dyDescent="0.25">
      <c r="A49" s="18" t="s">
        <v>62</v>
      </c>
    </row>
  </sheetData>
  <mergeCells count="14">
    <mergeCell ref="A1:E1"/>
    <mergeCell ref="A2:E2"/>
    <mergeCell ref="B5:D5"/>
    <mergeCell ref="B11:D11"/>
    <mergeCell ref="B19:D19"/>
    <mergeCell ref="B23:D23"/>
    <mergeCell ref="B32:D32"/>
    <mergeCell ref="A39:E39"/>
    <mergeCell ref="A42:E42"/>
    <mergeCell ref="A43:E43"/>
    <mergeCell ref="A44:E44"/>
    <mergeCell ref="A45:E45"/>
    <mergeCell ref="A46:E46"/>
    <mergeCell ref="A47:E47"/>
  </mergeCells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連結ダッシュボード</vt:lpstr>
      <vt:lpstr>連結ダッシュボード_答え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 寛明</dc:creator>
  <dc:title/>
  <dc:subject/>
  <dc:description/>
  <cp:keywords/>
  <cp:category/>
  <cp:lastModifiedBy>Unknown</cp:lastModifiedBy>
  <dcterms:created xsi:type="dcterms:W3CDTF">2026-08-28T00:00:00Z</dcterms:created>
  <dcterms:modified xsi:type="dcterms:W3CDTF">2026-08-28T00:00:00Z</dcterms:modified>
</cp:coreProperties>
</file>