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収益の配分" state="visible" r:id="rId4"/>
    <sheet sheetId="2" name="収益の配分_答え" state="visible" r:id="rId5"/>
  </sheets>
  <calcPr calcId="171027"/>
</workbook>
</file>

<file path=xl/sharedStrings.xml><?xml version="1.0" encoding="utf-8"?>
<sst xmlns="http://schemas.openxmlformats.org/spreadsheetml/2006/main" count="101" uniqueCount="51">
  <si>
    <t>ASTRA × Horizon Trading — 契約1,000の配分と当期収益</t>
  </si>
  <si>
    <t>単位: 千USD。★10月に1,000がまるごと入金済み。でも「今年の売上」はそのうち一部だけです。</t>
  </si>
  <si>
    <t>与件</t>
  </si>
  <si>
    <t>値</t>
  </si>
  <si>
    <t>メモ</t>
  </si>
  <si>
    <t>契約総額（10月に全額入金済）</t>
  </si>
  <si>
    <t>★入金＝売上ではない</t>
  </si>
  <si>
    <t>履行義務</t>
  </si>
  <si>
    <t>加工機 本体</t>
  </si>
  <si>
    <t>据付・立上げ</t>
  </si>
  <si>
    <t>2年保守</t>
  </si>
  <si>
    <t>合計</t>
  </si>
  <si>
    <t>いつ収益になるか</t>
  </si>
  <si>
    <t>判定</t>
  </si>
  <si>
    <t>(1)</t>
  </si>
  <si>
    <t>(2)</t>
  </si>
  <si>
    <t>(3)</t>
  </si>
  <si>
    <t>(4)</t>
  </si>
  <si>
    <t>(5)</t>
  </si>
  <si>
    <t/>
  </si>
  <si>
    <t>① 独立販売価格（SSP）</t>
  </si>
  <si>
    <t>バラで買うといくらか</t>
  </si>
  <si>
    <t>② 配分額（SSP比で割る）</t>
  </si>
  <si>
    <t>値引きを3つに公平に配る</t>
  </si>
  <si>
    <t>③ 進捗（当期にどこまで果たしたか）</t>
  </si>
  <si>
    <t>★単位が3つとも違う</t>
  </si>
  <si>
    <t>④ 当期に認識する収益</t>
  </si>
  <si>
    <t>義務を果たしたぶんだけ</t>
  </si>
  <si>
    <t>⑤ 契約負債（前受）の残高</t>
  </si>
  <si>
    <t>もらったが、まだ果たしていない分</t>
  </si>
  <si>
    <t>【この表から出る数字】</t>
  </si>
  <si>
    <t>見るもの</t>
  </si>
  <si>
    <t>意味</t>
  </si>
  <si>
    <t>当期収益 ÷ 契約総額</t>
  </si>
  <si>
    <t>★残りは来年以降</t>
  </si>
  <si>
    <t>値引率（1 − 契約総額 ÷ SSP合計）</t>
  </si>
  <si>
    <t>この値引きを3つに配った</t>
  </si>
  <si>
    <t>契約負債 ÷ 契約総額</t>
  </si>
  <si>
    <t>負債として貸借対照表に載る</t>
  </si>
  <si>
    <t>検算（当期収益 ＋ 契約負債）</t>
  </si>
  <si>
    <t>配分に漏れがない証拠</t>
  </si>
  <si>
    <t>使い方 ── 薄い色の欄が空いています。そこに =C6-C7 のような式を自分で入れてください。右端の「判定」列に ○ が出れば正解です。詰まったら下のタブ「収益の配分_答え」を開くと式が見られます。青い文字の欄（前提の数字）を書き換えると、答えの側も一緒に動くので、自分の数字でも練習できます。</t>
  </si>
  <si>
    <t>【解説】収益の配分</t>
  </si>
  <si>
    <t>1,000がまるごと入金済みでも、今年の売上は 812 です（F11）。残りの 188 は契約負債、つまり「お金はもらったが、まだやっていない仕事」として負債に載ります。入金と売上は別の話だ、というのがこの回の骨格です。</t>
  </si>
  <si>
    <t>8行目のSSP合計 1,250 が、契約総額 1,000 より大きいことに注目してください。バラで買えば1,250のものを、セットで1,000にした。250の値引きです（C17 で20%）。この値引きを、どれか1つに押し付けるのではなくSSPの比率で3つに公平に配るのが9行目です。</t>
  </si>
  <si>
    <t>10行目は、3つの列で単位がまったく違います。本体は「検収したか（1か0）」、据付は「進捗率（%）」、保守は「経過月数（24か月中）」。履行義務ごとに、義務を果たした度合いの測り方が違うからです。11行目の式を3つ見比べてください（*C10 / *D10/100 / *E10/24）。</t>
  </si>
  <si>
    <t>本体だけが「一時点」です。検収した瞬間に720がまるごと収益になります。一方、据付と保守は「経時」──やったぶんだけ少しずつ。この区別は、顧客がいつ支配を得るかで決まります。機械は引き渡した瞬間に顧客のもの、保守は24か月かけて提供するサービスです。</t>
  </si>
  <si>
    <t>19行目の検算を見てください。当期収益 ＋ 契約負債 ＝ 1,000。配分に漏れも重複もないということです。この検算が合わなければ、どこかの履行義務を数え落としています。</t>
  </si>
  <si>
    <t>試してみてください。C10（本体の検収）を 1 から 0 に変えると、当期収益は 812 から 92 へ一気に720落ちます。検収書1枚があるかないかで、今年の売上が9割近く変わる。「いつ収益にするか」が実務でこれほど重い理由が、この1セルで分かります。</t>
  </si>
  <si>
    <t>さわる管理会計 Day10 — 収益認識（5ステップ） ／ https://sawaru.world/kanri/day10-1</t>
  </si>
  <si>
    <t>このシートは答えです。式が全部入っています。前提の数字は「収益の配分」シートを見ているので、あちらを書き換えるとこちらも動きます。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</si>
</sst>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1EFE7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3" fillId="5" borderId="2" xfId="0" applyNumberFormat="1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0" customWidth="1"/>
    <col min="3" max="5" width="18.6" customWidth="1"/>
    <col min="6" max="6" width="17.1" customWidth="1"/>
    <col min="7" max="7" width="42.9" customWidth="1"/>
    <col min="8" max="8" width="12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4" x14ac:dyDescent="0.25">
      <c r="B4" s="4" t="s">
        <v>5</v>
      </c>
      <c r="C4" s="5">
        <v>1000</v>
      </c>
      <c r="D4" s="2" t="s">
        <v>6</v>
      </c>
    </row>
    <row r="5" ht="19" customHeight="1" x14ac:dyDescent="0.25"/>
    <row r="6" ht="19" customHeight="1" spans="2:8" x14ac:dyDescent="0.25"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</row>
    <row r="7" ht="19" customHeight="1" spans="2:7" x14ac:dyDescent="0.25"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</row>
    <row r="8" ht="19" customHeight="1" spans="2:8" x14ac:dyDescent="0.25">
      <c r="B8" s="4" t="s">
        <v>20</v>
      </c>
      <c r="C8" s="5">
        <v>900</v>
      </c>
      <c r="D8" s="5">
        <v>150</v>
      </c>
      <c r="E8" s="5">
        <v>200</v>
      </c>
      <c r="F8" s="7"/>
      <c r="G8" s="2" t="s">
        <v>21</v>
      </c>
      <c r="H8" s="8">
        <f>IF(F8="","",IF(ABS(F8-'収益の配分_答え'!F8)&lt;=MAX(0.5,ABS('収益の配分_答え'!F8)*0.0005),"○","もう一度"))</f>
      </c>
    </row>
    <row r="9" ht="19" customHeight="1" spans="2:8" x14ac:dyDescent="0.25">
      <c r="B9" s="4" t="s">
        <v>22</v>
      </c>
      <c r="C9" s="7"/>
      <c r="D9" s="7"/>
      <c r="E9" s="7"/>
      <c r="F9" s="9"/>
      <c r="G9" s="2" t="s">
        <v>23</v>
      </c>
      <c r="H9" s="8">
        <f>IF(OR(C9="",D9="",E9="",F9=""),"",IF(AND(ABS(C9-'収益の配分_答え'!C9)&lt;=MAX(0.5,ABS('収益の配分_答え'!C9)*0.0005),ABS(D9-'収益の配分_答え'!D9)&lt;=MAX(0.5,ABS('収益の配分_答え'!D9)*0.0005),ABS(E9-'収益の配分_答え'!E9)&lt;=MAX(0.5,ABS('収益の配分_答え'!E9)*0.0005),ABS(F9-'収益の配分_答え'!F9)&lt;=MAX(0.5,ABS('収益の配分_答え'!F9)*0.0005)),"○","もう一度"))</f>
      </c>
    </row>
    <row r="10" ht="19" customHeight="1" spans="2:7" x14ac:dyDescent="0.25">
      <c r="B10" s="4" t="s">
        <v>24</v>
      </c>
      <c r="C10" s="5">
        <v>1</v>
      </c>
      <c r="D10" s="5">
        <v>60</v>
      </c>
      <c r="E10" s="5">
        <v>3</v>
      </c>
      <c r="G10" s="2" t="s">
        <v>25</v>
      </c>
    </row>
    <row r="11" ht="19" customHeight="1" spans="2:8" x14ac:dyDescent="0.25">
      <c r="B11" s="10" t="s">
        <v>26</v>
      </c>
      <c r="C11" s="7"/>
      <c r="D11" s="7"/>
      <c r="E11" s="7"/>
      <c r="F11" s="9"/>
      <c r="G11" s="2" t="s">
        <v>27</v>
      </c>
      <c r="H11" s="8">
        <f>IF(OR(C11="",D11="",E11="",F11=""),"",IF(AND(ABS(C11-'収益の配分_答え'!C11)&lt;=MAX(0.5,ABS('収益の配分_答え'!C11)*0.0005),ABS(D11-'収益の配分_答え'!D11)&lt;=MAX(0.5,ABS('収益の配分_答え'!D11)*0.0005),ABS(E11-'収益の配分_答え'!E11)&lt;=MAX(0.5,ABS('収益の配分_答え'!E11)*0.0005),ABS(F11-'収益の配分_答え'!F11)&lt;=MAX(0.5,ABS('収益の配分_答え'!F11)*0.0005)),"○","もう一度"))</f>
      </c>
    </row>
    <row r="12" ht="19" customHeight="1" spans="2:8" x14ac:dyDescent="0.25">
      <c r="B12" s="10" t="s">
        <v>28</v>
      </c>
      <c r="C12" s="7"/>
      <c r="D12" s="7"/>
      <c r="E12" s="7"/>
      <c r="F12" s="9"/>
      <c r="G12" s="2" t="s">
        <v>29</v>
      </c>
      <c r="H12" s="8">
        <f>IF(OR(C12="",D12="",E12="",F12=""),"",IF(AND(ABS(C12-'収益の配分_答え'!C12)&lt;=MAX(0.5,ABS('収益の配分_答え'!C12)*0.0005),ABS(D12-'収益の配分_答え'!D12)&lt;=MAX(0.5,ABS('収益の配分_答え'!D12)*0.0005),ABS(E12-'収益の配分_答え'!E12)&lt;=MAX(0.5,ABS('収益の配分_答え'!E12)*0.0005),ABS(F12-'収益の配分_答え'!F12)&lt;=MAX(0.5,ABS('収益の配分_答え'!F12)*0.0005)),"○","もう一度"))</f>
      </c>
    </row>
    <row r="13" ht="19" customHeight="1" x14ac:dyDescent="0.25"/>
    <row r="14" ht="19" customHeight="1" spans="2:5" x14ac:dyDescent="0.25">
      <c r="B14" s="11" t="s">
        <v>30</v>
      </c>
      <c r="C14" s="11"/>
      <c r="D14" s="11"/>
      <c r="E14" s="11"/>
    </row>
    <row r="15" ht="19" customHeight="1" spans="2:4" x14ac:dyDescent="0.25">
      <c r="B15" s="3" t="s">
        <v>31</v>
      </c>
      <c r="C15" s="3" t="s">
        <v>3</v>
      </c>
      <c r="D15" s="3" t="s">
        <v>32</v>
      </c>
    </row>
    <row r="16" ht="19" customHeight="1" spans="2:8" x14ac:dyDescent="0.25">
      <c r="B16" s="4" t="s">
        <v>33</v>
      </c>
      <c r="C16" s="12"/>
      <c r="D16" s="2" t="s">
        <v>34</v>
      </c>
      <c r="H16" s="8">
        <f>IF(C16="","",IF(ABS(C16-'収益の配分_答え'!C16)&lt;=MAX(0.5,ABS('収益の配分_答え'!C16)*0.0005),"○","もう一度"))</f>
      </c>
    </row>
    <row r="17" ht="19" customHeight="1" spans="2:8" x14ac:dyDescent="0.25">
      <c r="B17" s="4" t="s">
        <v>35</v>
      </c>
      <c r="C17" s="12"/>
      <c r="D17" s="2" t="s">
        <v>36</v>
      </c>
      <c r="H17" s="8">
        <f>IF(C17="","",IF(ABS(C17-'収益の配分_答え'!C17)&lt;=MAX(0.5,ABS('収益の配分_答え'!C17)*0.0005),"○","もう一度"))</f>
      </c>
    </row>
    <row r="18" ht="19" customHeight="1" spans="2:8" x14ac:dyDescent="0.25">
      <c r="B18" s="4" t="s">
        <v>37</v>
      </c>
      <c r="C18" s="12"/>
      <c r="D18" s="2" t="s">
        <v>38</v>
      </c>
      <c r="H18" s="8">
        <f>IF(C18="","",IF(ABS(C18-'収益の配分_答え'!C18)&lt;=MAX(0.5,ABS('収益の配分_答え'!C18)*0.0005),"○","もう一度"))</f>
      </c>
    </row>
    <row r="19" ht="19" customHeight="1" spans="2:8" x14ac:dyDescent="0.25">
      <c r="B19" s="4" t="s">
        <v>39</v>
      </c>
      <c r="C19" s="7"/>
      <c r="D19" s="2" t="s">
        <v>40</v>
      </c>
      <c r="H19" s="8">
        <f>IF(C19="","",IF(ABS(C19-'収益の配分_答え'!C19)&lt;=MAX(0.5,ABS('収益の配分_答え'!C19)*0.0005),"○","もう一度"))</f>
      </c>
    </row>
    <row r="21" ht="46" customHeight="1" spans="1:8" x14ac:dyDescent="0.25">
      <c r="A21" s="13" t="s">
        <v>41</v>
      </c>
      <c r="B21" s="13"/>
      <c r="C21" s="13"/>
      <c r="D21" s="13"/>
      <c r="E21" s="13"/>
      <c r="F21" s="13"/>
      <c r="G21" s="13"/>
      <c r="H21" s="13"/>
    </row>
    <row r="23" spans="1:1" x14ac:dyDescent="0.25">
      <c r="A23" s="14" t="s">
        <v>42</v>
      </c>
    </row>
    <row r="24" ht="34" customHeight="1" spans="1:7" x14ac:dyDescent="0.25">
      <c r="A24" s="15" t="s">
        <v>43</v>
      </c>
      <c r="B24" s="15"/>
      <c r="C24" s="15"/>
      <c r="D24" s="15"/>
      <c r="E24" s="15"/>
      <c r="F24" s="15"/>
      <c r="G24" s="15"/>
    </row>
    <row r="25" ht="34" customHeight="1" spans="1:7" x14ac:dyDescent="0.25">
      <c r="A25" s="15" t="s">
        <v>44</v>
      </c>
      <c r="B25" s="15"/>
      <c r="C25" s="15"/>
      <c r="D25" s="15"/>
      <c r="E25" s="15"/>
      <c r="F25" s="15"/>
      <c r="G25" s="15"/>
    </row>
    <row r="26" ht="34" customHeight="1" spans="1:7" x14ac:dyDescent="0.25">
      <c r="A26" s="15" t="s">
        <v>45</v>
      </c>
      <c r="B26" s="15"/>
      <c r="C26" s="15"/>
      <c r="D26" s="15"/>
      <c r="E26" s="15"/>
      <c r="F26" s="15"/>
      <c r="G26" s="15"/>
    </row>
    <row r="27" ht="34" customHeight="1" spans="1:7" x14ac:dyDescent="0.25">
      <c r="A27" s="15" t="s">
        <v>46</v>
      </c>
      <c r="B27" s="15"/>
      <c r="C27" s="15"/>
      <c r="D27" s="15"/>
      <c r="E27" s="15"/>
      <c r="F27" s="15"/>
      <c r="G27" s="15"/>
    </row>
    <row r="28" ht="34" customHeight="1" spans="1:7" x14ac:dyDescent="0.25">
      <c r="A28" s="15" t="s">
        <v>47</v>
      </c>
      <c r="B28" s="15"/>
      <c r="C28" s="15"/>
      <c r="D28" s="15"/>
      <c r="E28" s="15"/>
      <c r="F28" s="15"/>
      <c r="G28" s="15"/>
    </row>
    <row r="29" ht="34" customHeight="1" spans="1:7" x14ac:dyDescent="0.25">
      <c r="A29" s="15" t="s">
        <v>48</v>
      </c>
      <c r="B29" s="15"/>
      <c r="C29" s="15"/>
      <c r="D29" s="15"/>
      <c r="E29" s="15"/>
      <c r="F29" s="15"/>
      <c r="G29" s="15"/>
    </row>
    <row r="31" spans="1:1" x14ac:dyDescent="0.25">
      <c r="A31" s="16" t="s">
        <v>49</v>
      </c>
    </row>
  </sheetData>
  <mergeCells count="10">
    <mergeCell ref="A1:G1"/>
    <mergeCell ref="A2:G2"/>
    <mergeCell ref="B14:E14"/>
    <mergeCell ref="A21:H21"/>
    <mergeCell ref="A24:G24"/>
    <mergeCell ref="A25:G25"/>
    <mergeCell ref="A26:G26"/>
    <mergeCell ref="A27:G27"/>
    <mergeCell ref="A28:G28"/>
    <mergeCell ref="A29:G29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0" customWidth="1"/>
    <col min="3" max="5" width="18.6" customWidth="1"/>
    <col min="6" max="6" width="17.1" customWidth="1"/>
    <col min="7" max="7" width="42.9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4" x14ac:dyDescent="0.25">
      <c r="B4" s="4" t="s">
        <v>5</v>
      </c>
      <c r="C4" s="5">
        <f>'収益の配分'!C4</f>
      </c>
      <c r="D4" s="2" t="s">
        <v>6</v>
      </c>
    </row>
    <row r="5" ht="19" customHeight="1" x14ac:dyDescent="0.25"/>
    <row r="6" ht="19" customHeight="1" spans="2:7" x14ac:dyDescent="0.25"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</row>
    <row r="7" ht="19" customHeight="1" spans="2:7" x14ac:dyDescent="0.25"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</row>
    <row r="8" ht="19" customHeight="1" spans="2:7" x14ac:dyDescent="0.25">
      <c r="B8" s="4" t="s">
        <v>20</v>
      </c>
      <c r="C8" s="5">
        <f>'収益の配分'!C8</f>
      </c>
      <c r="D8" s="5">
        <f>'収益の配分'!D8</f>
      </c>
      <c r="E8" s="5">
        <f>'収益の配分'!E8</f>
      </c>
      <c r="F8" s="17">
        <f>SUM(C8:E8)</f>
      </c>
      <c r="G8" s="2" t="s">
        <v>21</v>
      </c>
    </row>
    <row r="9" ht="19" customHeight="1" spans="2:7" x14ac:dyDescent="0.25">
      <c r="B9" s="4" t="s">
        <v>22</v>
      </c>
      <c r="C9" s="17">
        <f>$C$4*C8/$F$8</f>
      </c>
      <c r="D9" s="17">
        <f>$C$4*D8/$F$8</f>
      </c>
      <c r="E9" s="17">
        <f>$C$4*E8/$F$8</f>
      </c>
      <c r="F9" s="18">
        <f>SUM(C9:E9)</f>
      </c>
      <c r="G9" s="2" t="s">
        <v>23</v>
      </c>
    </row>
    <row r="10" ht="19" customHeight="1" spans="2:7" x14ac:dyDescent="0.25">
      <c r="B10" s="4" t="s">
        <v>24</v>
      </c>
      <c r="C10" s="5">
        <f>'収益の配分'!C10</f>
      </c>
      <c r="D10" s="5">
        <f>'収益の配分'!D10</f>
      </c>
      <c r="E10" s="5">
        <f>'収益の配分'!E10</f>
      </c>
      <c r="G10" s="2" t="s">
        <v>25</v>
      </c>
    </row>
    <row r="11" ht="19" customHeight="1" spans="2:7" x14ac:dyDescent="0.25">
      <c r="B11" s="10" t="s">
        <v>26</v>
      </c>
      <c r="C11" s="17">
        <f>C9*C10</f>
      </c>
      <c r="D11" s="17">
        <f>D9*D10/100</f>
      </c>
      <c r="E11" s="17">
        <f>E9*E10/24</f>
      </c>
      <c r="F11" s="18">
        <f>SUM(C11:E11)</f>
      </c>
      <c r="G11" s="2" t="s">
        <v>27</v>
      </c>
    </row>
    <row r="12" ht="19" customHeight="1" spans="2:7" x14ac:dyDescent="0.25">
      <c r="B12" s="10" t="s">
        <v>28</v>
      </c>
      <c r="C12" s="17">
        <f>C9-C11</f>
      </c>
      <c r="D12" s="17">
        <f>D9-D11</f>
      </c>
      <c r="E12" s="17">
        <f>E9-E11</f>
      </c>
      <c r="F12" s="18">
        <f>$C$4-$F$11</f>
      </c>
      <c r="G12" s="2" t="s">
        <v>29</v>
      </c>
    </row>
    <row r="13" ht="19" customHeight="1" x14ac:dyDescent="0.25"/>
    <row r="14" ht="19" customHeight="1" spans="2:5" x14ac:dyDescent="0.25">
      <c r="B14" s="11" t="s">
        <v>30</v>
      </c>
      <c r="C14" s="11"/>
      <c r="D14" s="11"/>
      <c r="E14" s="11"/>
    </row>
    <row r="15" ht="19" customHeight="1" spans="2:4" x14ac:dyDescent="0.25">
      <c r="B15" s="3" t="s">
        <v>31</v>
      </c>
      <c r="C15" s="3" t="s">
        <v>3</v>
      </c>
      <c r="D15" s="3" t="s">
        <v>32</v>
      </c>
    </row>
    <row r="16" ht="19" customHeight="1" spans="2:4" x14ac:dyDescent="0.25">
      <c r="B16" s="4" t="s">
        <v>33</v>
      </c>
      <c r="C16" s="19">
        <f>F11/C4</f>
      </c>
      <c r="D16" s="2" t="s">
        <v>34</v>
      </c>
    </row>
    <row r="17" ht="19" customHeight="1" spans="2:4" x14ac:dyDescent="0.25">
      <c r="B17" s="4" t="s">
        <v>35</v>
      </c>
      <c r="C17" s="19">
        <f>1-C4/F8</f>
      </c>
      <c r="D17" s="2" t="s">
        <v>36</v>
      </c>
    </row>
    <row r="18" ht="19" customHeight="1" spans="2:4" x14ac:dyDescent="0.25">
      <c r="B18" s="4" t="s">
        <v>37</v>
      </c>
      <c r="C18" s="19">
        <f>F12/C4</f>
      </c>
      <c r="D18" s="2" t="s">
        <v>38</v>
      </c>
    </row>
    <row r="19" ht="19" customHeight="1" spans="2:4" x14ac:dyDescent="0.25">
      <c r="B19" s="4" t="s">
        <v>39</v>
      </c>
      <c r="C19" s="17">
        <f>F11+F12</f>
      </c>
      <c r="D19" s="2" t="s">
        <v>40</v>
      </c>
    </row>
    <row r="21" spans="1:7" x14ac:dyDescent="0.25">
      <c r="A21" s="20" t="s">
        <v>50</v>
      </c>
      <c r="B21" s="20"/>
      <c r="C21" s="20"/>
      <c r="D21" s="20"/>
      <c r="E21" s="20"/>
      <c r="F21" s="20"/>
      <c r="G21" s="20"/>
    </row>
    <row r="23" spans="1:1" x14ac:dyDescent="0.25">
      <c r="A23" s="14" t="s">
        <v>42</v>
      </c>
    </row>
    <row r="24" ht="34" customHeight="1" spans="1:7" x14ac:dyDescent="0.25">
      <c r="A24" s="15" t="s">
        <v>43</v>
      </c>
      <c r="B24" s="15"/>
      <c r="C24" s="15"/>
      <c r="D24" s="15"/>
      <c r="E24" s="15"/>
      <c r="F24" s="15"/>
      <c r="G24" s="15"/>
    </row>
    <row r="25" ht="34" customHeight="1" spans="1:7" x14ac:dyDescent="0.25">
      <c r="A25" s="15" t="s">
        <v>44</v>
      </c>
      <c r="B25" s="15"/>
      <c r="C25" s="15"/>
      <c r="D25" s="15"/>
      <c r="E25" s="15"/>
      <c r="F25" s="15"/>
      <c r="G25" s="15"/>
    </row>
    <row r="26" ht="34" customHeight="1" spans="1:7" x14ac:dyDescent="0.25">
      <c r="A26" s="15" t="s">
        <v>45</v>
      </c>
      <c r="B26" s="15"/>
      <c r="C26" s="15"/>
      <c r="D26" s="15"/>
      <c r="E26" s="15"/>
      <c r="F26" s="15"/>
      <c r="G26" s="15"/>
    </row>
    <row r="27" ht="34" customHeight="1" spans="1:7" x14ac:dyDescent="0.25">
      <c r="A27" s="15" t="s">
        <v>46</v>
      </c>
      <c r="B27" s="15"/>
      <c r="C27" s="15"/>
      <c r="D27" s="15"/>
      <c r="E27" s="15"/>
      <c r="F27" s="15"/>
      <c r="G27" s="15"/>
    </row>
    <row r="28" ht="34" customHeight="1" spans="1:7" x14ac:dyDescent="0.25">
      <c r="A28" s="15" t="s">
        <v>47</v>
      </c>
      <c r="B28" s="15"/>
      <c r="C28" s="15"/>
      <c r="D28" s="15"/>
      <c r="E28" s="15"/>
      <c r="F28" s="15"/>
      <c r="G28" s="15"/>
    </row>
    <row r="29" ht="34" customHeight="1" spans="1:7" x14ac:dyDescent="0.25">
      <c r="A29" s="15" t="s">
        <v>48</v>
      </c>
      <c r="B29" s="15"/>
      <c r="C29" s="15"/>
      <c r="D29" s="15"/>
      <c r="E29" s="15"/>
      <c r="F29" s="15"/>
      <c r="G29" s="15"/>
    </row>
    <row r="31" spans="1:1" x14ac:dyDescent="0.25">
      <c r="A31" s="16" t="s">
        <v>49</v>
      </c>
    </row>
  </sheetData>
  <mergeCells count="10">
    <mergeCell ref="A1:G1"/>
    <mergeCell ref="A2:G2"/>
    <mergeCell ref="B14:E14"/>
    <mergeCell ref="A21:G21"/>
    <mergeCell ref="A24:G24"/>
    <mergeCell ref="A25:G25"/>
    <mergeCell ref="A26:G26"/>
    <mergeCell ref="A27:G27"/>
    <mergeCell ref="A28:G28"/>
    <mergeCell ref="A29:G29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収益の配分</vt:lpstr>
      <vt:lpstr>収益の配分_答え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