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税金の計算" state="visible" r:id="rId4"/>
    <sheet sheetId="2" name="税金の計算_答え" state="visible" r:id="rId5"/>
  </sheets>
  <calcPr calcId="171027"/>
</workbook>
</file>

<file path=xl/sharedStrings.xml><?xml version="1.0" encoding="utf-8"?>
<sst xmlns="http://schemas.openxmlformats.org/spreadsheetml/2006/main" count="147" uniqueCount="62">
  <si>
    <t>ASTRA Manufacturing — 会計の利益から、法人税費用へ</t>
  </si>
  <si>
    <t>単位: 千USD（法定税率のみ%）。★会計の利益と、税務の所得は別の数字です。差には「消える差」と「戻る差」があります。</t>
  </si>
  <si>
    <t>法定税率（%）</t>
  </si>
  <si>
    <t>項目</t>
  </si>
  <si>
    <t>金額</t>
  </si>
  <si>
    <t>加算 / 減算</t>
  </si>
  <si>
    <t>差の種類</t>
  </si>
  <si>
    <t>あとで戻るのか</t>
  </si>
  <si>
    <t>判定</t>
  </si>
  <si>
    <t>税引前会計利益</t>
  </si>
  <si>
    <t>出発点</t>
  </si>
  <si>
    <t/>
  </si>
  <si>
    <t>Day1の C17 と同じ数字</t>
  </si>
  <si>
    <t>損金不算入の費用（交際費など）</t>
  </si>
  <si>
    <t>＋ 加算</t>
  </si>
  <si>
    <t>永久差異</t>
  </si>
  <si>
    <t>★永久に戻らない。税率そのものを押し上げる</t>
  </si>
  <si>
    <t>非課税の受取配当</t>
  </si>
  <si>
    <t>− 減算</t>
  </si>
  <si>
    <t>★永久に戻らない。税率を押し下げる</t>
  </si>
  <si>
    <t>引当金の否認</t>
  </si>
  <si>
    <t>一時差異</t>
  </si>
  <si>
    <t>★いま多く払い、あとで戻る → 繰延税金資産</t>
  </si>
  <si>
    <t>減価償却の超過（税務の方が早い）</t>
  </si>
  <si>
    <t>★いま少なく払い、あとで払う → 繰延税金負債</t>
  </si>
  <si>
    <t>課税所得</t>
  </si>
  <si>
    <t>★税務署に申告する所得</t>
  </si>
  <si>
    <t>【税金を3つに分ける】</t>
  </si>
  <si>
    <t>式</t>
  </si>
  <si>
    <t>意味</t>
  </si>
  <si>
    <t>当期法人税（＝いま払う額）</t>
  </si>
  <si>
    <t>実際に税務署へ納める額</t>
  </si>
  <si>
    <t>繰延税金資産の増加</t>
  </si>
  <si>
    <t>★あとで戻ってくる税金の前払い</t>
  </si>
  <si>
    <t>繰延税金負債の増加</t>
  </si>
  <si>
    <t>★あとで払う税金の未払い</t>
  </si>
  <si>
    <t>繰延税金費用</t>
  </si>
  <si>
    <t>差引で費用か収益になる</t>
  </si>
  <si>
    <t>法人税費用 合計</t>
  </si>
  <si>
    <t>★損益計算書に載るのはこちら</t>
  </si>
  <si>
    <t>当期純利益</t>
  </si>
  <si>
    <t>Day1の C19 と一致する</t>
  </si>
  <si>
    <t>【実効税率】なぜ40%にならないのか</t>
  </si>
  <si>
    <t>見るもの</t>
  </si>
  <si>
    <t>値</t>
  </si>
  <si>
    <t>実効税率（法人税費用 ÷ 税引前会計利益）</t>
  </si>
  <si>
    <t>★40%からずれる</t>
  </si>
  <si>
    <t>法定税率</t>
  </si>
  <si>
    <t>差（実効 − 法定）</t>
  </si>
  <si>
    <t>★ずれの原因は永久差異だけ</t>
  </si>
  <si>
    <t>永久差異の純額 × 税率</t>
  </si>
  <si>
    <t>この4がずれの正体</t>
  </si>
  <si>
    <t>使い方 ── 薄い色の欄が空いています。そこに =C6-C7 のような式を自分で入れてください。右端の「判定」列に ○ が出れば正解です。詰まったら下のタブ「税金の計算_答え」を開くと式が見られます。青い文字の欄（前提の数字）を書き換えると、答えの側も一緒に動くので、自分の数字でも練習できます。</t>
  </si>
  <si>
    <t>【解説】税金の計算</t>
  </si>
  <si>
    <t>会計の利益と税務の所得は別の数字です。C6 の税引前会計利益840に、税務のルールで加算・減算した結果が C11 の課税所得900。この差が出るのは、費用や収益を認めるタイミングと範囲が、会計と税務で違うからです。</t>
  </si>
  <si>
    <t>E列（差の種類）が、この回のいちばん大事な区別です。永久差異はあとで戻りません。交際費が損金にならないのは今年だけの話ではなく、ずっとです。一方一時差異は、いつか反対向きに戻ります。引当金は実際に使った年に損金になり、減価償却は税務が先に償却したぶん、あとの年に償却できる額が減ります。</t>
  </si>
  <si>
    <t>だから一時差異には「繰延税金」が立ちます。加算した100はいま多く税金を払っているので、40は税金の前払い＝繰延税金資産（C16）。減算した150はいま少なく払っているので、60はあとで払う＝繰延税金負債（C17）。</t>
  </si>
  <si>
    <t>損益計算書に載るのは、当期法人税ではなく法人税費用です。C15 の320が実際に納める額、C19 の340が費用として計上する額。差の20は、繰延税金のぶんです。会計は「この利益に対応する税金はいくらか」で費用を決めるので、納税額とは一致しません。</t>
  </si>
  <si>
    <t>実効税率が40.5%で、法定の40%からわずかにずれています（C24）。ずれの原因は永久差異だけです。C27 を見てください。（加算50 − 減算40）× 40% ＝ 4。この4を税引前会計利益840で割った 0.5% が、そのまま C26 のずれです。一時差異はいくら大きくても実効税率を動かしません。いつか戻るので、期間をまたげば帳尻が合うからです。</t>
  </si>
  <si>
    <t>試してみてください。C9（引当金の否認）を 100 から 300 にすると、課税所得も当期法人税も増えます。でも実効税率（C24）は 40.5% のまま動きません。繰延税金資産が同じだけ増えて相殺するからです。次に C7（損金不算入の費用）を 50 から 250 にしてみてください。今度は実効税率が動きます。一時差異と永久差異の違いが、この2つの操作で分かります。</t>
  </si>
  <si>
    <t>さわる管理会計 Day9 — 法人税会計 ／ https://sawaru.world/kanri/day09-1</t>
  </si>
  <si>
    <t>このシートは答えです。式が全部入っています。前提の数字は「税金の計算」シートを見ているので、あちらを書き換えるとこちらも動きます。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</si>
</sst>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0" x14ac:knownFonts="1">
    <font>
      <color theme="1"/>
      <family val="2"/>
      <scheme val="minor"/>
      <sz val="11"/>
      <name val="Calibri"/>
    </font>
    <font>
      <b/>
      <color rgb="FF121820"/>
      <sz val="13"/>
      <name val="Yu Gothic"/>
    </font>
    <font>
      <color rgb="FF646A70"/>
      <sz val="9"/>
      <name val="Yu Gothic"/>
    </font>
    <font>
      <b/>
      <color rgb="FF121820"/>
      <sz val="10"/>
      <name val="Yu Gothic"/>
    </font>
    <font>
      <color rgb="FF1B4F8A"/>
      <sz val="10"/>
      <name val="Yu Gothic"/>
    </font>
    <font>
      <color rgb="FF121820"/>
      <sz val="10"/>
      <name val="Yu Gothic"/>
    </font>
    <font>
      <b/>
      <color rgb="FF646A70"/>
      <sz val="9"/>
      <name val="Yu Gothic"/>
    </font>
    <font>
      <b/>
      <color rgb="FF2E7D46"/>
      <sz val="11"/>
      <name val="Yu Gothic"/>
    </font>
    <font>
      <b/>
      <color rgb="FF121820"/>
      <sz val="11"/>
      <name val="Yu Gothic"/>
    </font>
    <font>
      <color rgb="FF646A70"/>
      <sz val="10"/>
      <name val="Yu Gothic"/>
    </font>
  </fonts>
  <fills count="6">
    <fill>
      <patternFill patternType="none"/>
    </fill>
    <fill>
      <patternFill patternType="gray125"/>
    </fill>
    <fill>
      <patternFill patternType="solid">
        <fgColor rgb="FFEDEAE1"/>
      </patternFill>
    </fill>
    <fill>
      <patternFill patternType="solid">
        <fgColor rgb="FFF7FAFD"/>
      </patternFill>
    </fill>
    <fill>
      <patternFill patternType="solid">
        <fgColor rgb="FFF6F4EC"/>
      </patternFill>
    </fill>
    <fill>
      <patternFill patternType="solid">
        <fgColor rgb="FFFBFAF6"/>
      </patternFill>
    </fill>
  </fills>
  <borders count="3">
    <border>
      <left/>
      <right/>
      <top/>
      <bottom/>
      <diagonal/>
    </border>
    <border>
      <left style="thin">
        <color rgb="FFD8D4CA"/>
      </left>
      <right style="thin">
        <color rgb="FFD8D4CA"/>
      </right>
      <top style="thin">
        <color rgb="FFD8D4CA"/>
      </top>
      <bottom style="thin">
        <color rgb="FFD8D4CA"/>
      </bottom>
      <diagonal/>
    </border>
    <border>
      <left style="thin">
        <color rgb="FFD8D4CA"/>
      </left>
      <right style="thin">
        <color rgb="FFD8D4CA"/>
      </right>
      <top style="medium">
        <color rgb="FF121820"/>
      </top>
      <bottom style="thin">
        <color rgb="FFD8D4C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vertical="center"/>
    </xf>
    <xf numFmtId="0" fontId="3" fillId="4" borderId="2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3" fontId="3" fillId="5" borderId="2" xfId="0" applyNumberFormat="1" applyFont="1" applyFill="1" applyBorder="1" applyAlignment="1">
      <alignment vertical="center"/>
    </xf>
    <xf numFmtId="0" fontId="6" fillId="4" borderId="2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3" fontId="5" fillId="5" borderId="1" xfId="0" applyNumberFormat="1" applyFont="1" applyFill="1" applyBorder="1" applyAlignment="1">
      <alignment vertical="center"/>
    </xf>
    <xf numFmtId="164" fontId="5" fillId="5" borderId="1" xfId="0" applyNumberFormat="1" applyFont="1" applyFill="1" applyBorder="1" applyAlignment="1">
      <alignment vertical="center"/>
    </xf>
    <xf numFmtId="0" fontId="3" fillId="0" borderId="0" xfId="0" applyFont="1" applyAlignment="1">
      <alignment vertical="top" wrapText="1"/>
    </xf>
    <xf numFmtId="0" fontId="8" fillId="0" borderId="0" xfId="0" applyFont="1"/>
    <xf numFmtId="0" fontId="5" fillId="0" borderId="0" xfId="0" applyFont="1" applyAlignment="1">
      <alignment vertical="top" wrapText="1"/>
    </xf>
    <xf numFmtId="0" fontId="2" fillId="0" borderId="0" xfId="0" applyFont="1"/>
    <xf numFmtId="3" fontId="3" fillId="4" borderId="2" xfId="0" applyNumberFormat="1" applyFont="1" applyFill="1" applyBorder="1" applyAlignment="1">
      <alignment vertical="center"/>
    </xf>
    <xf numFmtId="3" fontId="5" fillId="0" borderId="1" xfId="0" applyNumberFormat="1" applyFont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0" fontId="9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workbookViewId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4.3" customWidth="1"/>
    <col min="2" max="2" width="35.7" customWidth="1"/>
    <col min="3" max="3" width="17.1" customWidth="1"/>
    <col min="4" max="5" width="15.7" customWidth="1"/>
    <col min="6" max="6" width="45.7" customWidth="1"/>
    <col min="7" max="7" width="12" customWidth="1"/>
  </cols>
  <sheetData>
    <row r="1" ht="19" customHeight="1" spans="1:6" x14ac:dyDescent="0.25">
      <c r="A1" s="1" t="s">
        <v>0</v>
      </c>
      <c r="B1" s="1"/>
      <c r="C1" s="1"/>
      <c r="D1" s="1"/>
      <c r="E1" s="1"/>
      <c r="F1" s="1"/>
    </row>
    <row r="2" ht="19" customHeight="1" spans="1:6" x14ac:dyDescent="0.25">
      <c r="A2" s="2" t="s">
        <v>1</v>
      </c>
      <c r="B2" s="2"/>
      <c r="C2" s="2"/>
      <c r="D2" s="2"/>
      <c r="E2" s="2"/>
      <c r="F2" s="2"/>
    </row>
    <row r="3" ht="19" customHeight="1" spans="5:6" x14ac:dyDescent="0.25">
      <c r="E3" s="3" t="s">
        <v>2</v>
      </c>
      <c r="F3" s="4">
        <v>40</v>
      </c>
    </row>
    <row r="4" ht="19" customHeight="1" x14ac:dyDescent="0.25"/>
    <row r="5" ht="19" customHeight="1" spans="2:7" x14ac:dyDescent="0.25"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</row>
    <row r="6" ht="19" customHeight="1" spans="2:6" x14ac:dyDescent="0.25">
      <c r="B6" s="5" t="s">
        <v>9</v>
      </c>
      <c r="C6" s="4">
        <v>840</v>
      </c>
      <c r="D6" s="6" t="s">
        <v>10</v>
      </c>
      <c r="E6" s="6" t="s">
        <v>11</v>
      </c>
      <c r="F6" s="2" t="s">
        <v>12</v>
      </c>
    </row>
    <row r="7" ht="19" customHeight="1" spans="2:6" x14ac:dyDescent="0.25">
      <c r="B7" s="6" t="s">
        <v>13</v>
      </c>
      <c r="C7" s="4">
        <v>50</v>
      </c>
      <c r="D7" s="6" t="s">
        <v>14</v>
      </c>
      <c r="E7" s="6" t="s">
        <v>15</v>
      </c>
      <c r="F7" s="2" t="s">
        <v>16</v>
      </c>
    </row>
    <row r="8" ht="19" customHeight="1" spans="2:6" x14ac:dyDescent="0.25">
      <c r="B8" s="6" t="s">
        <v>17</v>
      </c>
      <c r="C8" s="4">
        <v>40</v>
      </c>
      <c r="D8" s="6" t="s">
        <v>18</v>
      </c>
      <c r="E8" s="6" t="s">
        <v>15</v>
      </c>
      <c r="F8" s="2" t="s">
        <v>19</v>
      </c>
    </row>
    <row r="9" ht="19" customHeight="1" spans="2:6" x14ac:dyDescent="0.25">
      <c r="B9" s="6" t="s">
        <v>20</v>
      </c>
      <c r="C9" s="4">
        <v>100</v>
      </c>
      <c r="D9" s="6" t="s">
        <v>14</v>
      </c>
      <c r="E9" s="6" t="s">
        <v>21</v>
      </c>
      <c r="F9" s="2" t="s">
        <v>22</v>
      </c>
    </row>
    <row r="10" ht="19" customHeight="1" spans="2:6" x14ac:dyDescent="0.25">
      <c r="B10" s="6" t="s">
        <v>23</v>
      </c>
      <c r="C10" s="4">
        <v>150</v>
      </c>
      <c r="D10" s="6" t="s">
        <v>18</v>
      </c>
      <c r="E10" s="6" t="s">
        <v>21</v>
      </c>
      <c r="F10" s="2" t="s">
        <v>24</v>
      </c>
    </row>
    <row r="11" ht="19" customHeight="1" spans="2:7" x14ac:dyDescent="0.25">
      <c r="B11" s="5" t="s">
        <v>25</v>
      </c>
      <c r="C11" s="7"/>
      <c r="D11" s="6" t="s">
        <v>11</v>
      </c>
      <c r="E11" s="6" t="s">
        <v>11</v>
      </c>
      <c r="F11" s="8" t="s">
        <v>26</v>
      </c>
      <c r="G11" s="9">
        <f>IF(C11="","",IF(ABS(C11-'税金の計算_答え'!C11)&lt;=MAX(0.5,ABS('税金の計算_答え'!C11)*0.0005),"○","もう一度"))</f>
      </c>
    </row>
    <row r="12" ht="19" customHeight="1" x14ac:dyDescent="0.25"/>
    <row r="13" ht="19" customHeight="1" spans="2:5" x14ac:dyDescent="0.25">
      <c r="B13" s="10" t="s">
        <v>27</v>
      </c>
      <c r="C13" s="10"/>
      <c r="D13" s="10"/>
      <c r="E13" s="10"/>
    </row>
    <row r="14" ht="19" customHeight="1" spans="2:6" x14ac:dyDescent="0.25">
      <c r="B14" s="3" t="s">
        <v>3</v>
      </c>
      <c r="C14" s="3" t="s">
        <v>4</v>
      </c>
      <c r="D14" s="3" t="s">
        <v>28</v>
      </c>
      <c r="E14" s="3" t="s">
        <v>11</v>
      </c>
      <c r="F14" s="3" t="s">
        <v>29</v>
      </c>
    </row>
    <row r="15" ht="19" customHeight="1" spans="2:7" x14ac:dyDescent="0.25">
      <c r="B15" s="6" t="s">
        <v>30</v>
      </c>
      <c r="C15" s="11"/>
      <c r="F15" s="2" t="s">
        <v>31</v>
      </c>
      <c r="G15" s="9">
        <f>IF(C15="","",IF(ABS(C15-'税金の計算_答え'!C15)&lt;=MAX(0.5,ABS('税金の計算_答え'!C15)*0.0005),"○","もう一度"))</f>
      </c>
    </row>
    <row r="16" ht="19" customHeight="1" spans="2:7" x14ac:dyDescent="0.25">
      <c r="B16" s="6" t="s">
        <v>32</v>
      </c>
      <c r="C16" s="11"/>
      <c r="F16" s="2" t="s">
        <v>33</v>
      </c>
      <c r="G16" s="9">
        <f>IF(C16="","",IF(ABS(C16-'税金の計算_答え'!C16)&lt;=MAX(0.5,ABS('税金の計算_答え'!C16)*0.0005),"○","もう一度"))</f>
      </c>
    </row>
    <row r="17" ht="19" customHeight="1" spans="2:7" x14ac:dyDescent="0.25">
      <c r="B17" s="6" t="s">
        <v>34</v>
      </c>
      <c r="C17" s="11"/>
      <c r="F17" s="2" t="s">
        <v>35</v>
      </c>
      <c r="G17" s="9">
        <f>IF(C17="","",IF(ABS(C17-'税金の計算_答え'!C17)&lt;=MAX(0.5,ABS('税金の計算_答え'!C17)*0.0005),"○","もう一度"))</f>
      </c>
    </row>
    <row r="18" ht="19" customHeight="1" spans="2:7" x14ac:dyDescent="0.25">
      <c r="B18" s="6" t="s">
        <v>36</v>
      </c>
      <c r="C18" s="11"/>
      <c r="F18" s="2" t="s">
        <v>37</v>
      </c>
      <c r="G18" s="9">
        <f>IF(C18="","",IF(ABS(C18-'税金の計算_答え'!C18)&lt;=MAX(0.5,ABS('税金の計算_答え'!C18)*0.0005),"○","もう一度"))</f>
      </c>
    </row>
    <row r="19" ht="19" customHeight="1" spans="2:7" x14ac:dyDescent="0.25">
      <c r="B19" s="5" t="s">
        <v>38</v>
      </c>
      <c r="C19" s="7"/>
      <c r="F19" s="8" t="s">
        <v>39</v>
      </c>
      <c r="G19" s="9">
        <f>IF(C19="","",IF(ABS(C19-'税金の計算_答え'!C19)&lt;=MAX(0.5,ABS('税金の計算_答え'!C19)*0.0005),"○","もう一度"))</f>
      </c>
    </row>
    <row r="20" ht="19" customHeight="1" spans="2:7" x14ac:dyDescent="0.25">
      <c r="B20" s="5" t="s">
        <v>40</v>
      </c>
      <c r="C20" s="7"/>
      <c r="F20" s="8" t="s">
        <v>41</v>
      </c>
      <c r="G20" s="9">
        <f>IF(C20="","",IF(ABS(C20-'税金の計算_答え'!C20)&lt;=MAX(0.5,ABS('税金の計算_答え'!C20)*0.0005),"○","もう一度"))</f>
      </c>
    </row>
    <row r="21" ht="19" customHeight="1" x14ac:dyDescent="0.25"/>
    <row r="22" ht="19" customHeight="1" spans="2:5" x14ac:dyDescent="0.25">
      <c r="B22" s="10" t="s">
        <v>42</v>
      </c>
      <c r="C22" s="10"/>
      <c r="D22" s="10"/>
      <c r="E22" s="10"/>
    </row>
    <row r="23" ht="19" customHeight="1" spans="2:6" x14ac:dyDescent="0.25">
      <c r="B23" s="3" t="s">
        <v>43</v>
      </c>
      <c r="C23" s="3" t="s">
        <v>44</v>
      </c>
      <c r="D23" s="3" t="s">
        <v>11</v>
      </c>
      <c r="E23" s="3" t="s">
        <v>11</v>
      </c>
      <c r="F23" s="3" t="s">
        <v>29</v>
      </c>
    </row>
    <row r="24" ht="19" customHeight="1" spans="2:7" x14ac:dyDescent="0.25">
      <c r="B24" s="6" t="s">
        <v>45</v>
      </c>
      <c r="C24" s="12"/>
      <c r="F24" s="2" t="s">
        <v>46</v>
      </c>
      <c r="G24" s="9">
        <f>IF(C24="","",IF(ABS(C24-'税金の計算_答え'!C24)&lt;=MAX(0.5,ABS('税金の計算_答え'!C24)*0.0005),"○","もう一度"))</f>
      </c>
    </row>
    <row r="25" ht="19" customHeight="1" spans="2:7" x14ac:dyDescent="0.25">
      <c r="B25" s="6" t="s">
        <v>47</v>
      </c>
      <c r="C25" s="12"/>
      <c r="F25" s="2" t="s">
        <v>11</v>
      </c>
      <c r="G25" s="9">
        <f>IF(C25="","",IF(ABS(C25-'税金の計算_答え'!C25)&lt;=MAX(0.5,ABS('税金の計算_答え'!C25)*0.0005),"○","もう一度"))</f>
      </c>
    </row>
    <row r="26" ht="19" customHeight="1" spans="2:7" x14ac:dyDescent="0.25">
      <c r="B26" s="6" t="s">
        <v>48</v>
      </c>
      <c r="C26" s="12"/>
      <c r="F26" s="2" t="s">
        <v>49</v>
      </c>
      <c r="G26" s="9">
        <f>IF(C26="","",IF(ABS(C26-'税金の計算_答え'!C26)&lt;=MAX(0.5,ABS('税金の計算_答え'!C26)*0.0005),"○","もう一度"))</f>
      </c>
    </row>
    <row r="27" ht="19" customHeight="1" spans="2:7" x14ac:dyDescent="0.25">
      <c r="B27" s="6" t="s">
        <v>50</v>
      </c>
      <c r="C27" s="11"/>
      <c r="F27" s="2" t="s">
        <v>51</v>
      </c>
      <c r="G27" s="9">
        <f>IF(C27="","",IF(ABS(C27-'税金の計算_答え'!C27)&lt;=MAX(0.5,ABS('税金の計算_答え'!C27)*0.0005),"○","もう一度"))</f>
      </c>
    </row>
    <row r="29" ht="46" customHeight="1" spans="1:7" x14ac:dyDescent="0.25">
      <c r="A29" s="13" t="s">
        <v>52</v>
      </c>
      <c r="B29" s="13"/>
      <c r="C29" s="13"/>
      <c r="D29" s="13"/>
      <c r="E29" s="13"/>
      <c r="F29" s="13"/>
      <c r="G29" s="13"/>
    </row>
    <row r="31" spans="1:1" x14ac:dyDescent="0.25">
      <c r="A31" s="14" t="s">
        <v>53</v>
      </c>
    </row>
    <row r="32" ht="34" customHeight="1" spans="1:6" x14ac:dyDescent="0.25">
      <c r="A32" s="15" t="s">
        <v>54</v>
      </c>
      <c r="B32" s="15"/>
      <c r="C32" s="15"/>
      <c r="D32" s="15"/>
      <c r="E32" s="15"/>
      <c r="F32" s="15"/>
    </row>
    <row r="33" ht="34" customHeight="1" spans="1:6" x14ac:dyDescent="0.25">
      <c r="A33" s="15" t="s">
        <v>55</v>
      </c>
      <c r="B33" s="15"/>
      <c r="C33" s="15"/>
      <c r="D33" s="15"/>
      <c r="E33" s="15"/>
      <c r="F33" s="15"/>
    </row>
    <row r="34" ht="34" customHeight="1" spans="1:6" x14ac:dyDescent="0.25">
      <c r="A34" s="15" t="s">
        <v>56</v>
      </c>
      <c r="B34" s="15"/>
      <c r="C34" s="15"/>
      <c r="D34" s="15"/>
      <c r="E34" s="15"/>
      <c r="F34" s="15"/>
    </row>
    <row r="35" ht="34" customHeight="1" spans="1:6" x14ac:dyDescent="0.25">
      <c r="A35" s="15" t="s">
        <v>57</v>
      </c>
      <c r="B35" s="15"/>
      <c r="C35" s="15"/>
      <c r="D35" s="15"/>
      <c r="E35" s="15"/>
      <c r="F35" s="15"/>
    </row>
    <row r="36" ht="34" customHeight="1" spans="1:6" x14ac:dyDescent="0.25">
      <c r="A36" s="15" t="s">
        <v>58</v>
      </c>
      <c r="B36" s="15"/>
      <c r="C36" s="15"/>
      <c r="D36" s="15"/>
      <c r="E36" s="15"/>
      <c r="F36" s="15"/>
    </row>
    <row r="37" ht="34" customHeight="1" spans="1:6" x14ac:dyDescent="0.25">
      <c r="A37" s="15" t="s">
        <v>59</v>
      </c>
      <c r="B37" s="15"/>
      <c r="C37" s="15"/>
      <c r="D37" s="15"/>
      <c r="E37" s="15"/>
      <c r="F37" s="15"/>
    </row>
    <row r="39" spans="1:1" x14ac:dyDescent="0.25">
      <c r="A39" s="16" t="s">
        <v>60</v>
      </c>
    </row>
  </sheetData>
  <mergeCells count="11">
    <mergeCell ref="A1:F1"/>
    <mergeCell ref="A2:F2"/>
    <mergeCell ref="B13:E13"/>
    <mergeCell ref="B22:E22"/>
    <mergeCell ref="A29:G29"/>
    <mergeCell ref="A32:F32"/>
    <mergeCell ref="A33:F33"/>
    <mergeCell ref="A34:F34"/>
    <mergeCell ref="A35:F35"/>
    <mergeCell ref="A36:F36"/>
    <mergeCell ref="A37:F37"/>
  </mergeCells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9"/>
  <sheetViews>
    <sheetView workbookViewId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4.3" customWidth="1"/>
    <col min="2" max="2" width="35.7" customWidth="1"/>
    <col min="3" max="3" width="17.1" customWidth="1"/>
    <col min="4" max="5" width="15.7" customWidth="1"/>
    <col min="6" max="6" width="45.7" customWidth="1"/>
  </cols>
  <sheetData>
    <row r="1" ht="19" customHeight="1" spans="1:6" x14ac:dyDescent="0.25">
      <c r="A1" s="1" t="s">
        <v>0</v>
      </c>
      <c r="B1" s="1"/>
      <c r="C1" s="1"/>
      <c r="D1" s="1"/>
      <c r="E1" s="1"/>
      <c r="F1" s="1"/>
    </row>
    <row r="2" ht="19" customHeight="1" spans="1:6" x14ac:dyDescent="0.25">
      <c r="A2" s="2" t="s">
        <v>1</v>
      </c>
      <c r="B2" s="2"/>
      <c r="C2" s="2"/>
      <c r="D2" s="2"/>
      <c r="E2" s="2"/>
      <c r="F2" s="2"/>
    </row>
    <row r="3" ht="19" customHeight="1" spans="5:6" x14ac:dyDescent="0.25">
      <c r="E3" s="3" t="s">
        <v>2</v>
      </c>
      <c r="F3" s="4">
        <f>'税金の計算'!F3</f>
      </c>
    </row>
    <row r="4" ht="19" customHeight="1" x14ac:dyDescent="0.25"/>
    <row r="5" ht="19" customHeight="1" spans="2:6" x14ac:dyDescent="0.25"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</row>
    <row r="6" ht="19" customHeight="1" spans="2:6" x14ac:dyDescent="0.25">
      <c r="B6" s="5" t="s">
        <v>9</v>
      </c>
      <c r="C6" s="4">
        <f>'税金の計算'!C6</f>
      </c>
      <c r="D6" s="6" t="s">
        <v>10</v>
      </c>
      <c r="E6" s="6" t="s">
        <v>11</v>
      </c>
      <c r="F6" s="2" t="s">
        <v>12</v>
      </c>
    </row>
    <row r="7" ht="19" customHeight="1" spans="2:6" x14ac:dyDescent="0.25">
      <c r="B7" s="6" t="s">
        <v>13</v>
      </c>
      <c r="C7" s="4">
        <f>'税金の計算'!C7</f>
      </c>
      <c r="D7" s="6" t="s">
        <v>14</v>
      </c>
      <c r="E7" s="6" t="s">
        <v>15</v>
      </c>
      <c r="F7" s="2" t="s">
        <v>16</v>
      </c>
    </row>
    <row r="8" ht="19" customHeight="1" spans="2:6" x14ac:dyDescent="0.25">
      <c r="B8" s="6" t="s">
        <v>17</v>
      </c>
      <c r="C8" s="4">
        <f>'税金の計算'!C8</f>
      </c>
      <c r="D8" s="6" t="s">
        <v>18</v>
      </c>
      <c r="E8" s="6" t="s">
        <v>15</v>
      </c>
      <c r="F8" s="2" t="s">
        <v>19</v>
      </c>
    </row>
    <row r="9" ht="19" customHeight="1" spans="2:6" x14ac:dyDescent="0.25">
      <c r="B9" s="6" t="s">
        <v>20</v>
      </c>
      <c r="C9" s="4">
        <f>'税金の計算'!C9</f>
      </c>
      <c r="D9" s="6" t="s">
        <v>14</v>
      </c>
      <c r="E9" s="6" t="s">
        <v>21</v>
      </c>
      <c r="F9" s="2" t="s">
        <v>22</v>
      </c>
    </row>
    <row r="10" ht="19" customHeight="1" spans="2:6" x14ac:dyDescent="0.25">
      <c r="B10" s="6" t="s">
        <v>23</v>
      </c>
      <c r="C10" s="4">
        <f>'税金の計算'!C10</f>
      </c>
      <c r="D10" s="6" t="s">
        <v>18</v>
      </c>
      <c r="E10" s="6" t="s">
        <v>21</v>
      </c>
      <c r="F10" s="2" t="s">
        <v>24</v>
      </c>
    </row>
    <row r="11" ht="19" customHeight="1" spans="2:6" x14ac:dyDescent="0.25">
      <c r="B11" s="5" t="s">
        <v>25</v>
      </c>
      <c r="C11" s="17">
        <f>C6+C7-C8+C9-C10</f>
      </c>
      <c r="D11" s="6" t="s">
        <v>11</v>
      </c>
      <c r="E11" s="6" t="s">
        <v>11</v>
      </c>
      <c r="F11" s="8" t="s">
        <v>26</v>
      </c>
    </row>
    <row r="12" ht="19" customHeight="1" x14ac:dyDescent="0.25"/>
    <row r="13" ht="19" customHeight="1" spans="2:5" x14ac:dyDescent="0.25">
      <c r="B13" s="10" t="s">
        <v>27</v>
      </c>
      <c r="C13" s="10"/>
      <c r="D13" s="10"/>
      <c r="E13" s="10"/>
    </row>
    <row r="14" ht="19" customHeight="1" spans="2:6" x14ac:dyDescent="0.25">
      <c r="B14" s="3" t="s">
        <v>3</v>
      </c>
      <c r="C14" s="3" t="s">
        <v>4</v>
      </c>
      <c r="D14" s="3" t="s">
        <v>28</v>
      </c>
      <c r="E14" s="3" t="s">
        <v>11</v>
      </c>
      <c r="F14" s="3" t="s">
        <v>29</v>
      </c>
    </row>
    <row r="15" ht="19" customHeight="1" spans="2:6" x14ac:dyDescent="0.25">
      <c r="B15" s="6" t="s">
        <v>30</v>
      </c>
      <c r="C15" s="18">
        <f>C11*$F$3/100</f>
      </c>
      <c r="F15" s="2" t="s">
        <v>31</v>
      </c>
    </row>
    <row r="16" ht="19" customHeight="1" spans="2:6" x14ac:dyDescent="0.25">
      <c r="B16" s="6" t="s">
        <v>32</v>
      </c>
      <c r="C16" s="18">
        <f>C9*$F$3/100</f>
      </c>
      <c r="F16" s="2" t="s">
        <v>33</v>
      </c>
    </row>
    <row r="17" ht="19" customHeight="1" spans="2:6" x14ac:dyDescent="0.25">
      <c r="B17" s="6" t="s">
        <v>34</v>
      </c>
      <c r="C17" s="18">
        <f>C10*$F$3/100</f>
      </c>
      <c r="F17" s="2" t="s">
        <v>35</v>
      </c>
    </row>
    <row r="18" ht="19" customHeight="1" spans="2:6" x14ac:dyDescent="0.25">
      <c r="B18" s="6" t="s">
        <v>36</v>
      </c>
      <c r="C18" s="18">
        <f>C17-C16</f>
      </c>
      <c r="F18" s="2" t="s">
        <v>37</v>
      </c>
    </row>
    <row r="19" ht="19" customHeight="1" spans="2:6" x14ac:dyDescent="0.25">
      <c r="B19" s="5" t="s">
        <v>38</v>
      </c>
      <c r="C19" s="17">
        <f>C15+C18</f>
      </c>
      <c r="F19" s="8" t="s">
        <v>39</v>
      </c>
    </row>
    <row r="20" ht="19" customHeight="1" spans="2:6" x14ac:dyDescent="0.25">
      <c r="B20" s="5" t="s">
        <v>40</v>
      </c>
      <c r="C20" s="17">
        <f>C6-C19</f>
      </c>
      <c r="F20" s="8" t="s">
        <v>41</v>
      </c>
    </row>
    <row r="21" ht="19" customHeight="1" x14ac:dyDescent="0.25"/>
    <row r="22" ht="19" customHeight="1" spans="2:5" x14ac:dyDescent="0.25">
      <c r="B22" s="10" t="s">
        <v>42</v>
      </c>
      <c r="C22" s="10"/>
      <c r="D22" s="10"/>
      <c r="E22" s="10"/>
    </row>
    <row r="23" ht="19" customHeight="1" spans="2:6" x14ac:dyDescent="0.25">
      <c r="B23" s="3" t="s">
        <v>43</v>
      </c>
      <c r="C23" s="3" t="s">
        <v>44</v>
      </c>
      <c r="D23" s="3" t="s">
        <v>11</v>
      </c>
      <c r="E23" s="3" t="s">
        <v>11</v>
      </c>
      <c r="F23" s="3" t="s">
        <v>29</v>
      </c>
    </row>
    <row r="24" ht="19" customHeight="1" spans="2:6" x14ac:dyDescent="0.25">
      <c r="B24" s="6" t="s">
        <v>45</v>
      </c>
      <c r="C24" s="19">
        <f>C19/C6</f>
      </c>
      <c r="F24" s="2" t="s">
        <v>46</v>
      </c>
    </row>
    <row r="25" ht="19" customHeight="1" spans="2:6" x14ac:dyDescent="0.25">
      <c r="B25" s="6" t="s">
        <v>47</v>
      </c>
      <c r="C25" s="19">
        <f>$F$3/100</f>
      </c>
      <c r="F25" s="2" t="s">
        <v>11</v>
      </c>
    </row>
    <row r="26" ht="19" customHeight="1" spans="2:6" x14ac:dyDescent="0.25">
      <c r="B26" s="6" t="s">
        <v>48</v>
      </c>
      <c r="C26" s="19">
        <f>C24-C25</f>
      </c>
      <c r="F26" s="2" t="s">
        <v>49</v>
      </c>
    </row>
    <row r="27" ht="19" customHeight="1" spans="2:6" x14ac:dyDescent="0.25">
      <c r="B27" s="6" t="s">
        <v>50</v>
      </c>
      <c r="C27" s="18">
        <f>(C7-C8)*$F$3/100</f>
      </c>
      <c r="F27" s="2" t="s">
        <v>51</v>
      </c>
    </row>
    <row r="29" spans="1:6" x14ac:dyDescent="0.25">
      <c r="A29" s="20" t="s">
        <v>61</v>
      </c>
      <c r="B29" s="20"/>
      <c r="C29" s="20"/>
      <c r="D29" s="20"/>
      <c r="E29" s="20"/>
      <c r="F29" s="20"/>
    </row>
    <row r="31" spans="1:1" x14ac:dyDescent="0.25">
      <c r="A31" s="14" t="s">
        <v>53</v>
      </c>
    </row>
    <row r="32" ht="34" customHeight="1" spans="1:6" x14ac:dyDescent="0.25">
      <c r="A32" s="15" t="s">
        <v>54</v>
      </c>
      <c r="B32" s="15"/>
      <c r="C32" s="15"/>
      <c r="D32" s="15"/>
      <c r="E32" s="15"/>
      <c r="F32" s="15"/>
    </row>
    <row r="33" ht="34" customHeight="1" spans="1:6" x14ac:dyDescent="0.25">
      <c r="A33" s="15" t="s">
        <v>55</v>
      </c>
      <c r="B33" s="15"/>
      <c r="C33" s="15"/>
      <c r="D33" s="15"/>
      <c r="E33" s="15"/>
      <c r="F33" s="15"/>
    </row>
    <row r="34" ht="34" customHeight="1" spans="1:6" x14ac:dyDescent="0.25">
      <c r="A34" s="15" t="s">
        <v>56</v>
      </c>
      <c r="B34" s="15"/>
      <c r="C34" s="15"/>
      <c r="D34" s="15"/>
      <c r="E34" s="15"/>
      <c r="F34" s="15"/>
    </row>
    <row r="35" ht="34" customHeight="1" spans="1:6" x14ac:dyDescent="0.25">
      <c r="A35" s="15" t="s">
        <v>57</v>
      </c>
      <c r="B35" s="15"/>
      <c r="C35" s="15"/>
      <c r="D35" s="15"/>
      <c r="E35" s="15"/>
      <c r="F35" s="15"/>
    </row>
    <row r="36" ht="34" customHeight="1" spans="1:6" x14ac:dyDescent="0.25">
      <c r="A36" s="15" t="s">
        <v>58</v>
      </c>
      <c r="B36" s="15"/>
      <c r="C36" s="15"/>
      <c r="D36" s="15"/>
      <c r="E36" s="15"/>
      <c r="F36" s="15"/>
    </row>
    <row r="37" ht="34" customHeight="1" spans="1:6" x14ac:dyDescent="0.25">
      <c r="A37" s="15" t="s">
        <v>59</v>
      </c>
      <c r="B37" s="15"/>
      <c r="C37" s="15"/>
      <c r="D37" s="15"/>
      <c r="E37" s="15"/>
      <c r="F37" s="15"/>
    </row>
    <row r="39" spans="1:1" x14ac:dyDescent="0.25">
      <c r="A39" s="16" t="s">
        <v>60</v>
      </c>
    </row>
  </sheetData>
  <mergeCells count="11">
    <mergeCell ref="A1:F1"/>
    <mergeCell ref="A2:F2"/>
    <mergeCell ref="B13:E13"/>
    <mergeCell ref="B22:E22"/>
    <mergeCell ref="A29:F29"/>
    <mergeCell ref="A32:F32"/>
    <mergeCell ref="A33:F33"/>
    <mergeCell ref="A34:F34"/>
    <mergeCell ref="A35:F35"/>
    <mergeCell ref="A36:F36"/>
    <mergeCell ref="A37:F37"/>
  </mergeCells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税金の計算</vt:lpstr>
      <vt:lpstr>税金の計算_答え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 寛明</dc:creator>
  <dc:title/>
  <dc:subject/>
  <dc:description/>
  <cp:keywords/>
  <cp:category/>
  <cp:lastModifiedBy>Unknown</cp:lastModifiedBy>
  <dcterms:created xsi:type="dcterms:W3CDTF">2026-08-28T00:00:00Z</dcterms:created>
  <dcterms:modified xsi:type="dcterms:W3CDTF">2026-08-28T00:00:00Z</dcterms:modified>
</cp:coreProperties>
</file>