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F計算書" state="visible" r:id="rId4"/>
    <sheet sheetId="2" name="CF計算書_答え" state="visible" r:id="rId5"/>
  </sheets>
  <calcPr calcId="171027"/>
</workbook>
</file>

<file path=xl/sharedStrings.xml><?xml version="1.0" encoding="utf-8"?>
<sst xmlns="http://schemas.openxmlformats.org/spreadsheetml/2006/main" count="145" uniqueCount="65">
  <si>
    <t>ASTRA — キャッシュフロー計算書（間接法）</t>
  </si>
  <si>
    <t>単位: 千USD。★純利益から出発して、現金が動かなかったものを足し引きし、実際の現金の増減に直します。</t>
  </si>
  <si>
    <t>項目</t>
  </si>
  <si>
    <t>金額</t>
  </si>
  <si>
    <t>区分</t>
  </si>
  <si>
    <t>なぜ足す／引くのか</t>
  </si>
  <si>
    <t>判定</t>
  </si>
  <si>
    <t>【営業活動】本業で現金がいくら増えたか</t>
  </si>
  <si>
    <t>当期純利益</t>
  </si>
  <si>
    <t>出発点</t>
  </si>
  <si>
    <t>これは「利益」であって「現金」ではない</t>
  </si>
  <si>
    <t>＋ 減価償却費</t>
  </si>
  <si>
    <t>足す</t>
  </si>
  <si>
    <t>★費用として引かれているが現金は出ていない。だから足し戻す</t>
  </si>
  <si>
    <t>− 設備売却益</t>
  </si>
  <si>
    <t>引く</t>
  </si>
  <si>
    <t>★売却の現金は投資活動に入るので、営業からは外す</t>
  </si>
  <si>
    <t>− 売掛金の増加</t>
  </si>
  <si>
    <t>売上に入っているが、現金はまだ入っていない</t>
  </si>
  <si>
    <t>− 棚卸資産の増加</t>
  </si>
  <si>
    <t>現金を使って在庫を積んだ</t>
  </si>
  <si>
    <t>＋ 買掛金の増加</t>
  </si>
  <si>
    <t>費用に入っているが、現金はまだ出ていない</t>
  </si>
  <si>
    <t>営業CF</t>
  </si>
  <si>
    <t>①</t>
  </si>
  <si>
    <t>★本業が実際に生んだ現金</t>
  </si>
  <si>
    <t>【投資活動】将来のために使った現金</t>
  </si>
  <si>
    <t>− 設備の購入</t>
  </si>
  <si>
    <t>将来のための支出</t>
  </si>
  <si>
    <t>＋ 設備の売却による収入</t>
  </si>
  <si>
    <t>★売却「益」80ではなく、入金額180が入る</t>
  </si>
  <si>
    <t>投資CF</t>
  </si>
  <si>
    <t>②</t>
  </si>
  <si>
    <t>成長期はマイナスが普通</t>
  </si>
  <si>
    <t>【財務活動】お金を借りた・返した・配った</t>
  </si>
  <si>
    <t>＋ 長期借入による収入</t>
  </si>
  <si>
    <t>返す義務のあるお金</t>
  </si>
  <si>
    <t>− 配当の支払</t>
  </si>
  <si>
    <t>Day3の配当宣言が、ここで現金になる</t>
  </si>
  <si>
    <t>財務CF</t>
  </si>
  <si>
    <t>③</t>
  </si>
  <si>
    <t/>
  </si>
  <si>
    <t>現金の純増減（①＋②＋③）</t>
  </si>
  <si>
    <t>★この1年で現金がいくら増えたか</t>
  </si>
  <si>
    <t>期首現金</t>
  </si>
  <si>
    <t>期末現金</t>
  </si>
  <si>
    <t>★貸借対照表の「現金」と一致する</t>
  </si>
  <si>
    <t>【この表から出る数字】</t>
  </si>
  <si>
    <t>見るもの</t>
  </si>
  <si>
    <t>値</t>
  </si>
  <si>
    <t>意味</t>
  </si>
  <si>
    <t>営業CF ÷ 純利益</t>
  </si>
  <si>
    <t>★利益の質</t>
  </si>
  <si>
    <t>フリーCF（営業＋投資）</t>
  </si>
  <si>
    <t>自由に使える現金</t>
  </si>
  <si>
    <t>使い方 ── 薄い色の欄が空いています。そこに =C6-C7 のような式を自分で入れてください。右端の「判定」列に ○ が出れば正解です。詰まったら下のタブ「CF計算書_答え」を開くと式が見られます。青い文字の欄（前提の数字）を書き換えると、答えの側も一緒に動くので、自分の数字でも練習できます。</t>
  </si>
  <si>
    <t>【解説】CF計算書</t>
  </si>
  <si>
    <t>なぜ純利益から出発するのか。損益計算書の利益は「稼いだ約束」であって「入ってきた現金」ではありません。だから C6 の純利益500から始めて、現金が動かなかったものを足し引きして、実際の現金の増減に直します。これが間接法です。</t>
  </si>
  <si>
    <t>7行目の減価償却費を足し戻す理由。減価償却は費用として純利益から引かれていますが、現金は1円も出ていきません（設備を買ったときに払い終わっている）。だから足し戻します。E列に「なぜ足す／引くのか」を書いてあるので、1行ずつ読んでください。</t>
  </si>
  <si>
    <t>8行目と16行目はセットで見てください。設備売却益80を営業から引き（C8）、売却収入180を投資に入れる（C16）。入る数字が違うのは、利益と入金額が違うからです。簿価100の設備を180で売れば、益は80ですが現金は180入ります。</t>
  </si>
  <si>
    <t>9〜11行目は「運転資本の増減」です。売掛金が増えれば現金は減り、買掛金が増えれば現金は残る。符号の向きが逆になるのがつまずきどころです。売掛金と在庫は「現金が形を変えて出ていった」、買掛金は「まだ払っていない」と考えると迷いません。</t>
  </si>
  <si>
    <t>営業CF ÷ 純利益（C30）が 0.88倍です。利益は500なのに、本業が生んだ現金は440しかありません。利益は出ているのに、現金はそれより少ない。理由は9・10行目です。売掛金が150、在庫が200増えている──合わせて350が、売上や仕入という形で数字にはなったが、現金としては手元にない状態です。「もうかっているのに金がない」の正体がこれです。</t>
  </si>
  <si>
    <t>フリーCF（C31）は −765 です。本業で440稼いで、設備に1,320使った。足りない分は借入300で埋め、それでも現金は615減りました（C24）。これ自体は悪いことではありません──設備投資1,500は将来のための支出です。ただしこの状態が何年も続けられるかは別の話で、そこを見るのがフリーCFです。</t>
  </si>
  <si>
    <t>さわる管理会計 Day4 — キャッシュフロー計算書 ／ https://sawaru.world/kanri/day04-1</t>
  </si>
  <si>
    <t>このシートは答えです。式が全部入っています。前提の数字は「CF計算書」シートを見ているので、あちらを書き換えるとこちらも動きます。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</si>
</sst>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倍&quot;"/>
  </numFmts>
  <fonts count="10" x14ac:knownFonts="1">
    <font>
      <color theme="1"/>
      <family val="2"/>
      <scheme val="minor"/>
      <sz val="11"/>
      <name val="Calibri"/>
    </font>
    <font>
      <b/>
      <color rgb="FF121820"/>
      <sz val="13"/>
      <name val="Yu Gothic"/>
    </font>
    <font>
      <color rgb="FF646A70"/>
      <sz val="9"/>
      <name val="Yu Gothic"/>
    </font>
    <font>
      <b/>
      <color rgb="FF121820"/>
      <sz val="10"/>
      <name val="Yu Gothic"/>
    </font>
    <font>
      <color rgb="FF121820"/>
      <sz val="10"/>
      <name val="Yu Gothic"/>
    </font>
    <font>
      <color rgb="FF1B4F8A"/>
      <sz val="10"/>
      <name val="Yu Gothic"/>
    </font>
    <font>
      <b/>
      <color rgb="FF646A70"/>
      <sz val="9"/>
      <name val="Yu Gothic"/>
    </font>
    <font>
      <b/>
      <color rgb="FF2E7D46"/>
      <sz val="11"/>
      <name val="Yu Gothic"/>
    </font>
    <font>
      <b/>
      <color rgb="FF121820"/>
      <sz val="11"/>
      <name val="Yu Gothic"/>
    </font>
    <font>
      <color rgb="FF646A70"/>
      <sz val="10"/>
      <name val="Yu Gothic"/>
    </font>
  </fonts>
  <fills count="7">
    <fill>
      <patternFill patternType="none"/>
    </fill>
    <fill>
      <patternFill patternType="gray125"/>
    </fill>
    <fill>
      <patternFill patternType="solid">
        <fgColor rgb="FFEDEAE1"/>
      </patternFill>
    </fill>
    <fill>
      <patternFill patternType="solid">
        <fgColor rgb="FFF1EFE7"/>
      </patternFill>
    </fill>
    <fill>
      <patternFill patternType="solid">
        <fgColor rgb="FFF7FAFD"/>
      </patternFill>
    </fill>
    <fill>
      <patternFill patternType="solid">
        <fgColor rgb="FFF6F4EC"/>
      </patternFill>
    </fill>
    <fill>
      <patternFill patternType="solid">
        <fgColor rgb="FFFBFAF6"/>
      </patternFill>
    </fill>
  </fills>
  <borders count="3">
    <border>
      <left/>
      <right/>
      <top/>
      <bottom/>
      <diagonal/>
    </border>
    <border>
      <left style="thin">
        <color rgb="FFD8D4CA"/>
      </left>
      <right style="thin">
        <color rgb="FFD8D4CA"/>
      </right>
      <top style="thin">
        <color rgb="FFD8D4CA"/>
      </top>
      <bottom style="thin">
        <color rgb="FFD8D4CA"/>
      </bottom>
      <diagonal/>
    </border>
    <border>
      <left style="thin">
        <color rgb="FFD8D4CA"/>
      </left>
      <right style="thin">
        <color rgb="FFD8D4CA"/>
      </right>
      <top style="medium">
        <color rgb="FF121820"/>
      </top>
      <bottom style="thin">
        <color rgb="FFD8D4CA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3" fontId="5" fillId="4" borderId="1" xfId="0" applyNumberFormat="1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3" fontId="3" fillId="6" borderId="2" xfId="0" applyNumberFormat="1" applyFont="1" applyFill="1" applyBorder="1" applyAlignment="1">
      <alignment vertical="center"/>
    </xf>
    <xf numFmtId="0" fontId="6" fillId="5" borderId="2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4" fillId="6" borderId="1" xfId="0" applyNumberFormat="1" applyFont="1" applyFill="1" applyBorder="1" applyAlignment="1">
      <alignment vertical="center"/>
    </xf>
    <xf numFmtId="3" fontId="4" fillId="6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top" wrapText="1"/>
    </xf>
    <xf numFmtId="0" fontId="8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/>
    <xf numFmtId="3" fontId="3" fillId="5" borderId="2" xfId="0" applyNumberFormat="1" applyFont="1" applyFill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34.3" customWidth="1"/>
    <col min="3" max="3" width="17.1" customWidth="1"/>
    <col min="4" max="4" width="12.9" customWidth="1"/>
    <col min="5" max="5" width="48.6" customWidth="1"/>
    <col min="6" max="6" width="12" customWidth="1"/>
  </cols>
  <sheetData>
    <row r="1" ht="19" customHeight="1" spans="1:5" x14ac:dyDescent="0.25">
      <c r="A1" s="1" t="s">
        <v>0</v>
      </c>
      <c r="B1" s="1"/>
      <c r="C1" s="1"/>
      <c r="D1" s="1"/>
      <c r="E1" s="1"/>
    </row>
    <row r="2" ht="19" customHeight="1" spans="1:5" x14ac:dyDescent="0.25">
      <c r="A2" s="2" t="s">
        <v>1</v>
      </c>
      <c r="B2" s="2"/>
      <c r="C2" s="2"/>
      <c r="D2" s="2"/>
      <c r="E2" s="2"/>
    </row>
    <row r="3" ht="19" customHeight="1" x14ac:dyDescent="0.25"/>
    <row r="4" ht="19" customHeight="1" spans="2:6" x14ac:dyDescent="0.25"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ht="19" customHeight="1" spans="2:5" x14ac:dyDescent="0.25">
      <c r="B5" s="4" t="s">
        <v>7</v>
      </c>
      <c r="C5" s="4"/>
      <c r="D5" s="4"/>
      <c r="E5" s="4"/>
    </row>
    <row r="6" ht="19" customHeight="1" spans="2:5" x14ac:dyDescent="0.25">
      <c r="B6" s="5" t="s">
        <v>8</v>
      </c>
      <c r="C6" s="6">
        <v>500</v>
      </c>
      <c r="D6" s="5" t="s">
        <v>9</v>
      </c>
      <c r="E6" s="2" t="s">
        <v>10</v>
      </c>
    </row>
    <row r="7" ht="19" customHeight="1" spans="2:5" x14ac:dyDescent="0.25">
      <c r="B7" s="5" t="s">
        <v>11</v>
      </c>
      <c r="C7" s="6">
        <v>120</v>
      </c>
      <c r="D7" s="5" t="s">
        <v>12</v>
      </c>
      <c r="E7" s="2" t="s">
        <v>13</v>
      </c>
    </row>
    <row r="8" ht="19" customHeight="1" spans="2:5" x14ac:dyDescent="0.25">
      <c r="B8" s="5" t="s">
        <v>14</v>
      </c>
      <c r="C8" s="6">
        <v>80</v>
      </c>
      <c r="D8" s="5" t="s">
        <v>15</v>
      </c>
      <c r="E8" s="2" t="s">
        <v>16</v>
      </c>
    </row>
    <row r="9" ht="19" customHeight="1" spans="2:5" x14ac:dyDescent="0.25">
      <c r="B9" s="5" t="s">
        <v>17</v>
      </c>
      <c r="C9" s="6">
        <v>150</v>
      </c>
      <c r="D9" s="5" t="s">
        <v>15</v>
      </c>
      <c r="E9" s="2" t="s">
        <v>18</v>
      </c>
    </row>
    <row r="10" ht="19" customHeight="1" spans="2:5" x14ac:dyDescent="0.25">
      <c r="B10" s="5" t="s">
        <v>19</v>
      </c>
      <c r="C10" s="6">
        <v>200</v>
      </c>
      <c r="D10" s="5" t="s">
        <v>15</v>
      </c>
      <c r="E10" s="2" t="s">
        <v>20</v>
      </c>
    </row>
    <row r="11" ht="19" customHeight="1" spans="2:5" x14ac:dyDescent="0.25">
      <c r="B11" s="5" t="s">
        <v>21</v>
      </c>
      <c r="C11" s="6">
        <v>250</v>
      </c>
      <c r="D11" s="5" t="s">
        <v>12</v>
      </c>
      <c r="E11" s="2" t="s">
        <v>22</v>
      </c>
    </row>
    <row r="12" ht="19" customHeight="1" spans="2:6" x14ac:dyDescent="0.25">
      <c r="B12" s="7" t="s">
        <v>23</v>
      </c>
      <c r="C12" s="8"/>
      <c r="D12" s="7" t="s">
        <v>24</v>
      </c>
      <c r="E12" s="9" t="s">
        <v>25</v>
      </c>
      <c r="F12" s="10">
        <f>IF(C12="","",IF(ABS(C12-'CF計算書_答え'!C12)&lt;=MAX(0.5,ABS('CF計算書_答え'!C12)*0.0005),"○","もう一度"))</f>
      </c>
    </row>
    <row r="13" ht="19" customHeight="1" x14ac:dyDescent="0.25"/>
    <row r="14" ht="19" customHeight="1" spans="2:5" x14ac:dyDescent="0.25">
      <c r="B14" s="4" t="s">
        <v>26</v>
      </c>
      <c r="C14" s="4"/>
      <c r="D14" s="4"/>
      <c r="E14" s="4"/>
    </row>
    <row r="15" ht="19" customHeight="1" spans="2:5" x14ac:dyDescent="0.25">
      <c r="B15" s="5" t="s">
        <v>27</v>
      </c>
      <c r="C15" s="6">
        <v>1500</v>
      </c>
      <c r="D15" s="5" t="s">
        <v>15</v>
      </c>
      <c r="E15" s="2" t="s">
        <v>28</v>
      </c>
    </row>
    <row r="16" ht="19" customHeight="1" spans="2:5" x14ac:dyDescent="0.25">
      <c r="B16" s="5" t="s">
        <v>29</v>
      </c>
      <c r="C16" s="6">
        <v>180</v>
      </c>
      <c r="D16" s="5" t="s">
        <v>12</v>
      </c>
      <c r="E16" s="2" t="s">
        <v>30</v>
      </c>
    </row>
    <row r="17" ht="19" customHeight="1" spans="2:6" x14ac:dyDescent="0.25">
      <c r="B17" s="7" t="s">
        <v>31</v>
      </c>
      <c r="C17" s="8"/>
      <c r="D17" s="7" t="s">
        <v>32</v>
      </c>
      <c r="E17" s="9" t="s">
        <v>33</v>
      </c>
      <c r="F17" s="10">
        <f>IF(C17="","",IF(ABS(C17-'CF計算書_答え'!C17)&lt;=MAX(0.5,ABS('CF計算書_答え'!C17)*0.0005),"○","もう一度"))</f>
      </c>
    </row>
    <row r="18" ht="19" customHeight="1" x14ac:dyDescent="0.25"/>
    <row r="19" ht="19" customHeight="1" spans="2:5" x14ac:dyDescent="0.25">
      <c r="B19" s="4" t="s">
        <v>34</v>
      </c>
      <c r="C19" s="4"/>
      <c r="D19" s="4"/>
      <c r="E19" s="4"/>
    </row>
    <row r="20" ht="19" customHeight="1" spans="2:5" x14ac:dyDescent="0.25">
      <c r="B20" s="5" t="s">
        <v>35</v>
      </c>
      <c r="C20" s="6">
        <v>300</v>
      </c>
      <c r="D20" s="5" t="s">
        <v>12</v>
      </c>
      <c r="E20" s="2" t="s">
        <v>36</v>
      </c>
    </row>
    <row r="21" ht="19" customHeight="1" spans="2:5" x14ac:dyDescent="0.25">
      <c r="B21" s="5" t="s">
        <v>37</v>
      </c>
      <c r="C21" s="6">
        <v>150</v>
      </c>
      <c r="D21" s="5" t="s">
        <v>15</v>
      </c>
      <c r="E21" s="2" t="s">
        <v>38</v>
      </c>
    </row>
    <row r="22" ht="19" customHeight="1" spans="2:6" x14ac:dyDescent="0.25">
      <c r="B22" s="7" t="s">
        <v>39</v>
      </c>
      <c r="C22" s="8"/>
      <c r="D22" s="7" t="s">
        <v>40</v>
      </c>
      <c r="E22" s="9" t="s">
        <v>41</v>
      </c>
      <c r="F22" s="10">
        <f>IF(C22="","",IF(ABS(C22-'CF計算書_答え'!C22)&lt;=MAX(0.5,ABS('CF計算書_答え'!C22)*0.0005),"○","もう一度"))</f>
      </c>
    </row>
    <row r="23" ht="19" customHeight="1" x14ac:dyDescent="0.25"/>
    <row r="24" ht="19" customHeight="1" spans="2:6" x14ac:dyDescent="0.25">
      <c r="B24" s="7" t="s">
        <v>42</v>
      </c>
      <c r="C24" s="8"/>
      <c r="D24" s="5" t="s">
        <v>41</v>
      </c>
      <c r="E24" s="2" t="s">
        <v>43</v>
      </c>
      <c r="F24" s="10">
        <f>IF(C24="","",IF(ABS(C24-'CF計算書_答え'!C24)&lt;=MAX(0.5,ABS('CF計算書_答え'!C24)*0.0005),"○","もう一度"))</f>
      </c>
    </row>
    <row r="25" ht="19" customHeight="1" spans="2:3" x14ac:dyDescent="0.25">
      <c r="B25" s="5" t="s">
        <v>44</v>
      </c>
      <c r="C25" s="6">
        <v>1530</v>
      </c>
    </row>
    <row r="26" ht="19" customHeight="1" spans="2:6" x14ac:dyDescent="0.25">
      <c r="B26" s="7" t="s">
        <v>45</v>
      </c>
      <c r="C26" s="8"/>
      <c r="D26" s="5" t="s">
        <v>41</v>
      </c>
      <c r="E26" s="2" t="s">
        <v>46</v>
      </c>
      <c r="F26" s="10">
        <f>IF(C26="","",IF(ABS(C26-'CF計算書_答え'!C26)&lt;=MAX(0.5,ABS('CF計算書_答え'!C26)*0.0005),"○","もう一度"))</f>
      </c>
    </row>
    <row r="27" ht="19" customHeight="1" x14ac:dyDescent="0.25"/>
    <row r="28" ht="19" customHeight="1" spans="2:4" x14ac:dyDescent="0.25">
      <c r="B28" s="11" t="s">
        <v>47</v>
      </c>
      <c r="C28" s="11"/>
      <c r="D28" s="11"/>
    </row>
    <row r="29" ht="19" customHeight="1" spans="2:4" x14ac:dyDescent="0.25">
      <c r="B29" s="3" t="s">
        <v>48</v>
      </c>
      <c r="C29" s="3" t="s">
        <v>49</v>
      </c>
      <c r="D29" s="3" t="s">
        <v>50</v>
      </c>
    </row>
    <row r="30" ht="19" customHeight="1" spans="2:6" x14ac:dyDescent="0.25">
      <c r="B30" s="5" t="s">
        <v>51</v>
      </c>
      <c r="C30" s="12"/>
      <c r="D30" s="2" t="s">
        <v>52</v>
      </c>
      <c r="F30" s="10">
        <f>IF(C30="","",IF(ABS(C30-'CF計算書_答え'!C30)&lt;=MAX(0.5,ABS('CF計算書_答え'!C30)*0.0005),"○","もう一度"))</f>
      </c>
    </row>
    <row r="31" ht="19" customHeight="1" spans="2:6" x14ac:dyDescent="0.25">
      <c r="B31" s="5" t="s">
        <v>53</v>
      </c>
      <c r="C31" s="13"/>
      <c r="D31" s="2" t="s">
        <v>54</v>
      </c>
      <c r="F31" s="10">
        <f>IF(C31="","",IF(ABS(C31-'CF計算書_答え'!C31)&lt;=MAX(0.5,ABS('CF計算書_答え'!C31)*0.0005),"○","もう一度"))</f>
      </c>
    </row>
    <row r="33" ht="46" customHeight="1" spans="1:6" x14ac:dyDescent="0.25">
      <c r="A33" s="14" t="s">
        <v>55</v>
      </c>
      <c r="B33" s="14"/>
      <c r="C33" s="14"/>
      <c r="D33" s="14"/>
      <c r="E33" s="14"/>
      <c r="F33" s="14"/>
    </row>
    <row r="35" spans="1:1" x14ac:dyDescent="0.25">
      <c r="A35" s="15" t="s">
        <v>56</v>
      </c>
    </row>
    <row r="36" ht="34" customHeight="1" spans="1:5" x14ac:dyDescent="0.25">
      <c r="A36" s="16" t="s">
        <v>57</v>
      </c>
      <c r="B36" s="16"/>
      <c r="C36" s="16"/>
      <c r="D36" s="16"/>
      <c r="E36" s="16"/>
    </row>
    <row r="37" ht="34" customHeight="1" spans="1:5" x14ac:dyDescent="0.25">
      <c r="A37" s="16" t="s">
        <v>58</v>
      </c>
      <c r="B37" s="16"/>
      <c r="C37" s="16"/>
      <c r="D37" s="16"/>
      <c r="E37" s="16"/>
    </row>
    <row r="38" ht="34" customHeight="1" spans="1:5" x14ac:dyDescent="0.25">
      <c r="A38" s="16" t="s">
        <v>59</v>
      </c>
      <c r="B38" s="16"/>
      <c r="C38" s="16"/>
      <c r="D38" s="16"/>
      <c r="E38" s="16"/>
    </row>
    <row r="39" ht="34" customHeight="1" spans="1:5" x14ac:dyDescent="0.25">
      <c r="A39" s="16" t="s">
        <v>60</v>
      </c>
      <c r="B39" s="16"/>
      <c r="C39" s="16"/>
      <c r="D39" s="16"/>
      <c r="E39" s="16"/>
    </row>
    <row r="40" ht="34" customHeight="1" spans="1:5" x14ac:dyDescent="0.25">
      <c r="A40" s="16" t="s">
        <v>61</v>
      </c>
      <c r="B40" s="16"/>
      <c r="C40" s="16"/>
      <c r="D40" s="16"/>
      <c r="E40" s="16"/>
    </row>
    <row r="41" ht="34" customHeight="1" spans="1:5" x14ac:dyDescent="0.25">
      <c r="A41" s="16" t="s">
        <v>62</v>
      </c>
      <c r="B41" s="16"/>
      <c r="C41" s="16"/>
      <c r="D41" s="16"/>
      <c r="E41" s="16"/>
    </row>
    <row r="43" spans="1:1" x14ac:dyDescent="0.25">
      <c r="A43" s="17" t="s">
        <v>63</v>
      </c>
    </row>
  </sheetData>
  <mergeCells count="13">
    <mergeCell ref="A1:E1"/>
    <mergeCell ref="A2:E2"/>
    <mergeCell ref="B5:E5"/>
    <mergeCell ref="B14:E14"/>
    <mergeCell ref="B19:E19"/>
    <mergeCell ref="B28:D28"/>
    <mergeCell ref="A33:F33"/>
    <mergeCell ref="A36:E36"/>
    <mergeCell ref="A37:E37"/>
    <mergeCell ref="A38:E38"/>
    <mergeCell ref="A39:E39"/>
    <mergeCell ref="A40:E40"/>
    <mergeCell ref="A41:E41"/>
  </mergeCells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3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34.3" customWidth="1"/>
    <col min="3" max="3" width="17.1" customWidth="1"/>
    <col min="4" max="4" width="12.9" customWidth="1"/>
    <col min="5" max="5" width="48.6" customWidth="1"/>
  </cols>
  <sheetData>
    <row r="1" ht="19" customHeight="1" spans="1:5" x14ac:dyDescent="0.25">
      <c r="A1" s="1" t="s">
        <v>0</v>
      </c>
      <c r="B1" s="1"/>
      <c r="C1" s="1"/>
      <c r="D1" s="1"/>
      <c r="E1" s="1"/>
    </row>
    <row r="2" ht="19" customHeight="1" spans="1:5" x14ac:dyDescent="0.25">
      <c r="A2" s="2" t="s">
        <v>1</v>
      </c>
      <c r="B2" s="2"/>
      <c r="C2" s="2"/>
      <c r="D2" s="2"/>
      <c r="E2" s="2"/>
    </row>
    <row r="3" ht="19" customHeight="1" x14ac:dyDescent="0.25"/>
    <row r="4" ht="19" customHeight="1" spans="2:5" x14ac:dyDescent="0.25">
      <c r="B4" s="3" t="s">
        <v>2</v>
      </c>
      <c r="C4" s="3" t="s">
        <v>3</v>
      </c>
      <c r="D4" s="3" t="s">
        <v>4</v>
      </c>
      <c r="E4" s="3" t="s">
        <v>5</v>
      </c>
    </row>
    <row r="5" ht="19" customHeight="1" spans="2:5" x14ac:dyDescent="0.25">
      <c r="B5" s="4" t="s">
        <v>7</v>
      </c>
      <c r="C5" s="4"/>
      <c r="D5" s="4"/>
      <c r="E5" s="4"/>
    </row>
    <row r="6" ht="19" customHeight="1" spans="2:5" x14ac:dyDescent="0.25">
      <c r="B6" s="5" t="s">
        <v>8</v>
      </c>
      <c r="C6" s="6">
        <f>'CF計算書'!C6</f>
      </c>
      <c r="D6" s="5" t="s">
        <v>9</v>
      </c>
      <c r="E6" s="2" t="s">
        <v>10</v>
      </c>
    </row>
    <row r="7" ht="19" customHeight="1" spans="2:5" x14ac:dyDescent="0.25">
      <c r="B7" s="5" t="s">
        <v>11</v>
      </c>
      <c r="C7" s="6">
        <f>'CF計算書'!C7</f>
      </c>
      <c r="D7" s="5" t="s">
        <v>12</v>
      </c>
      <c r="E7" s="2" t="s">
        <v>13</v>
      </c>
    </row>
    <row r="8" ht="19" customHeight="1" spans="2:5" x14ac:dyDescent="0.25">
      <c r="B8" s="5" t="s">
        <v>14</v>
      </c>
      <c r="C8" s="6">
        <f>'CF計算書'!C8</f>
      </c>
      <c r="D8" s="5" t="s">
        <v>15</v>
      </c>
      <c r="E8" s="2" t="s">
        <v>16</v>
      </c>
    </row>
    <row r="9" ht="19" customHeight="1" spans="2:5" x14ac:dyDescent="0.25">
      <c r="B9" s="5" t="s">
        <v>17</v>
      </c>
      <c r="C9" s="6">
        <f>'CF計算書'!C9</f>
      </c>
      <c r="D9" s="5" t="s">
        <v>15</v>
      </c>
      <c r="E9" s="2" t="s">
        <v>18</v>
      </c>
    </row>
    <row r="10" ht="19" customHeight="1" spans="2:5" x14ac:dyDescent="0.25">
      <c r="B10" s="5" t="s">
        <v>19</v>
      </c>
      <c r="C10" s="6">
        <f>'CF計算書'!C10</f>
      </c>
      <c r="D10" s="5" t="s">
        <v>15</v>
      </c>
      <c r="E10" s="2" t="s">
        <v>20</v>
      </c>
    </row>
    <row r="11" ht="19" customHeight="1" spans="2:5" x14ac:dyDescent="0.25">
      <c r="B11" s="5" t="s">
        <v>21</v>
      </c>
      <c r="C11" s="6">
        <f>'CF計算書'!C11</f>
      </c>
      <c r="D11" s="5" t="s">
        <v>12</v>
      </c>
      <c r="E11" s="2" t="s">
        <v>22</v>
      </c>
    </row>
    <row r="12" ht="19" customHeight="1" spans="2:5" x14ac:dyDescent="0.25">
      <c r="B12" s="7" t="s">
        <v>23</v>
      </c>
      <c r="C12" s="18">
        <f>C6+C7-C8-C9-C10+C11</f>
      </c>
      <c r="D12" s="7" t="s">
        <v>24</v>
      </c>
      <c r="E12" s="9" t="s">
        <v>25</v>
      </c>
    </row>
    <row r="13" ht="19" customHeight="1" x14ac:dyDescent="0.25"/>
    <row r="14" ht="19" customHeight="1" spans="2:5" x14ac:dyDescent="0.25">
      <c r="B14" s="4" t="s">
        <v>26</v>
      </c>
      <c r="C14" s="4"/>
      <c r="D14" s="4"/>
      <c r="E14" s="4"/>
    </row>
    <row r="15" ht="19" customHeight="1" spans="2:5" x14ac:dyDescent="0.25">
      <c r="B15" s="5" t="s">
        <v>27</v>
      </c>
      <c r="C15" s="6">
        <f>'CF計算書'!C15</f>
      </c>
      <c r="D15" s="5" t="s">
        <v>15</v>
      </c>
      <c r="E15" s="2" t="s">
        <v>28</v>
      </c>
    </row>
    <row r="16" ht="19" customHeight="1" spans="2:5" x14ac:dyDescent="0.25">
      <c r="B16" s="5" t="s">
        <v>29</v>
      </c>
      <c r="C16" s="6">
        <f>'CF計算書'!C16</f>
      </c>
      <c r="D16" s="5" t="s">
        <v>12</v>
      </c>
      <c r="E16" s="2" t="s">
        <v>30</v>
      </c>
    </row>
    <row r="17" ht="19" customHeight="1" spans="2:5" x14ac:dyDescent="0.25">
      <c r="B17" s="7" t="s">
        <v>31</v>
      </c>
      <c r="C17" s="18">
        <f>C16-C15</f>
      </c>
      <c r="D17" s="7" t="s">
        <v>32</v>
      </c>
      <c r="E17" s="9" t="s">
        <v>33</v>
      </c>
    </row>
    <row r="18" ht="19" customHeight="1" x14ac:dyDescent="0.25"/>
    <row r="19" ht="19" customHeight="1" spans="2:5" x14ac:dyDescent="0.25">
      <c r="B19" s="4" t="s">
        <v>34</v>
      </c>
      <c r="C19" s="4"/>
      <c r="D19" s="4"/>
      <c r="E19" s="4"/>
    </row>
    <row r="20" ht="19" customHeight="1" spans="2:5" x14ac:dyDescent="0.25">
      <c r="B20" s="5" t="s">
        <v>35</v>
      </c>
      <c r="C20" s="6">
        <f>'CF計算書'!C20</f>
      </c>
      <c r="D20" s="5" t="s">
        <v>12</v>
      </c>
      <c r="E20" s="2" t="s">
        <v>36</v>
      </c>
    </row>
    <row r="21" ht="19" customHeight="1" spans="2:5" x14ac:dyDescent="0.25">
      <c r="B21" s="5" t="s">
        <v>37</v>
      </c>
      <c r="C21" s="6">
        <f>'CF計算書'!C21</f>
      </c>
      <c r="D21" s="5" t="s">
        <v>15</v>
      </c>
      <c r="E21" s="2" t="s">
        <v>38</v>
      </c>
    </row>
    <row r="22" ht="19" customHeight="1" spans="2:5" x14ac:dyDescent="0.25">
      <c r="B22" s="7" t="s">
        <v>39</v>
      </c>
      <c r="C22" s="18">
        <f>C20-C21</f>
      </c>
      <c r="D22" s="7" t="s">
        <v>40</v>
      </c>
      <c r="E22" s="9" t="s">
        <v>41</v>
      </c>
    </row>
    <row r="23" ht="19" customHeight="1" x14ac:dyDescent="0.25"/>
    <row r="24" ht="19" customHeight="1" spans="2:5" x14ac:dyDescent="0.25">
      <c r="B24" s="7" t="s">
        <v>42</v>
      </c>
      <c r="C24" s="18">
        <f>C12+C17+C22</f>
      </c>
      <c r="D24" s="5" t="s">
        <v>41</v>
      </c>
      <c r="E24" s="2" t="s">
        <v>43</v>
      </c>
    </row>
    <row r="25" ht="19" customHeight="1" spans="2:3" x14ac:dyDescent="0.25">
      <c r="B25" s="5" t="s">
        <v>44</v>
      </c>
      <c r="C25" s="6">
        <f>'CF計算書'!C25</f>
      </c>
    </row>
    <row r="26" ht="19" customHeight="1" spans="2:5" x14ac:dyDescent="0.25">
      <c r="B26" s="7" t="s">
        <v>45</v>
      </c>
      <c r="C26" s="18">
        <f>C24+C25</f>
      </c>
      <c r="D26" s="5" t="s">
        <v>41</v>
      </c>
      <c r="E26" s="2" t="s">
        <v>46</v>
      </c>
    </row>
    <row r="27" ht="19" customHeight="1" x14ac:dyDescent="0.25"/>
    <row r="28" ht="19" customHeight="1" spans="2:4" x14ac:dyDescent="0.25">
      <c r="B28" s="11" t="s">
        <v>47</v>
      </c>
      <c r="C28" s="11"/>
      <c r="D28" s="11"/>
    </row>
    <row r="29" ht="19" customHeight="1" spans="2:4" x14ac:dyDescent="0.25">
      <c r="B29" s="3" t="s">
        <v>48</v>
      </c>
      <c r="C29" s="3" t="s">
        <v>49</v>
      </c>
      <c r="D29" s="3" t="s">
        <v>50</v>
      </c>
    </row>
    <row r="30" ht="19" customHeight="1" spans="2:4" x14ac:dyDescent="0.25">
      <c r="B30" s="5" t="s">
        <v>51</v>
      </c>
      <c r="C30" s="19">
        <f>C12/C6</f>
      </c>
      <c r="D30" s="2" t="s">
        <v>52</v>
      </c>
    </row>
    <row r="31" ht="19" customHeight="1" spans="2:4" x14ac:dyDescent="0.25">
      <c r="B31" s="5" t="s">
        <v>53</v>
      </c>
      <c r="C31" s="20">
        <f>C12+C17</f>
      </c>
      <c r="D31" s="2" t="s">
        <v>54</v>
      </c>
    </row>
    <row r="33" spans="1:5" x14ac:dyDescent="0.25">
      <c r="A33" s="21" t="s">
        <v>64</v>
      </c>
      <c r="B33" s="21"/>
      <c r="C33" s="21"/>
      <c r="D33" s="21"/>
      <c r="E33" s="21"/>
    </row>
    <row r="35" spans="1:1" x14ac:dyDescent="0.25">
      <c r="A35" s="15" t="s">
        <v>56</v>
      </c>
    </row>
    <row r="36" ht="34" customHeight="1" spans="1:5" x14ac:dyDescent="0.25">
      <c r="A36" s="16" t="s">
        <v>57</v>
      </c>
      <c r="B36" s="16"/>
      <c r="C36" s="16"/>
      <c r="D36" s="16"/>
      <c r="E36" s="16"/>
    </row>
    <row r="37" ht="34" customHeight="1" spans="1:5" x14ac:dyDescent="0.25">
      <c r="A37" s="16" t="s">
        <v>58</v>
      </c>
      <c r="B37" s="16"/>
      <c r="C37" s="16"/>
      <c r="D37" s="16"/>
      <c r="E37" s="16"/>
    </row>
    <row r="38" ht="34" customHeight="1" spans="1:5" x14ac:dyDescent="0.25">
      <c r="A38" s="16" t="s">
        <v>59</v>
      </c>
      <c r="B38" s="16"/>
      <c r="C38" s="16"/>
      <c r="D38" s="16"/>
      <c r="E38" s="16"/>
    </row>
    <row r="39" ht="34" customHeight="1" spans="1:5" x14ac:dyDescent="0.25">
      <c r="A39" s="16" t="s">
        <v>60</v>
      </c>
      <c r="B39" s="16"/>
      <c r="C39" s="16"/>
      <c r="D39" s="16"/>
      <c r="E39" s="16"/>
    </row>
    <row r="40" ht="34" customHeight="1" spans="1:5" x14ac:dyDescent="0.25">
      <c r="A40" s="16" t="s">
        <v>61</v>
      </c>
      <c r="B40" s="16"/>
      <c r="C40" s="16"/>
      <c r="D40" s="16"/>
      <c r="E40" s="16"/>
    </row>
    <row r="41" ht="34" customHeight="1" spans="1:5" x14ac:dyDescent="0.25">
      <c r="A41" s="16" t="s">
        <v>62</v>
      </c>
      <c r="B41" s="16"/>
      <c r="C41" s="16"/>
      <c r="D41" s="16"/>
      <c r="E41" s="16"/>
    </row>
    <row r="43" spans="1:1" x14ac:dyDescent="0.25">
      <c r="A43" s="17" t="s">
        <v>63</v>
      </c>
    </row>
  </sheetData>
  <mergeCells count="13">
    <mergeCell ref="A1:E1"/>
    <mergeCell ref="A2:E2"/>
    <mergeCell ref="B5:E5"/>
    <mergeCell ref="B14:E14"/>
    <mergeCell ref="B19:E19"/>
    <mergeCell ref="B28:D28"/>
    <mergeCell ref="A33:E33"/>
    <mergeCell ref="A36:E36"/>
    <mergeCell ref="A37:E37"/>
    <mergeCell ref="A38:E38"/>
    <mergeCell ref="A39:E39"/>
    <mergeCell ref="A40:E40"/>
    <mergeCell ref="A41:E41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CF計算書</vt:lpstr>
      <vt:lpstr>CF計算書_答え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寛明</dc:creator>
  <dc:title/>
  <dc:subject/>
  <dc:description/>
  <cp:keywords/>
  <cp:category/>
  <cp:lastModifiedBy>Unknown</cp:lastModifiedBy>
  <dcterms:created xsi:type="dcterms:W3CDTF">2026-08-28T00:00:00Z</dcterms:created>
  <dcterms:modified xsi:type="dcterms:W3CDTF">2026-08-28T00:00:00Z</dcterms:modified>
</cp:coreProperties>
</file>