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変動計算書" state="visible" r:id="rId4"/>
    <sheet sheetId="2" name="変動計算書_答え" state="visible" r:id="rId5"/>
  </sheets>
  <calcPr calcId="171027"/>
</workbook>
</file>

<file path=xl/sharedStrings.xml><?xml version="1.0" encoding="utf-8"?>
<sst xmlns="http://schemas.openxmlformats.org/spreadsheetml/2006/main" count="105" uniqueCount="54">
  <si>
    <t>ASTRA — 株主資本等変動計算書</t>
  </si>
  <si>
    <t>単位: 千USD。列が「資本の内訳」、行が「増減の原因」。★どの原因が、どの内訳を動かすかを見る表です。</t>
  </si>
  <si>
    <t>増減の原因</t>
  </si>
  <si>
    <t>資本金</t>
  </si>
  <si>
    <t>資本剰余金</t>
  </si>
  <si>
    <t>利益剰余金</t>
  </si>
  <si>
    <t>AOCI</t>
  </si>
  <si>
    <t>株主資本 合計</t>
  </si>
  <si>
    <t>メモ</t>
  </si>
  <si>
    <t>判定</t>
  </si>
  <si>
    <t>(1)</t>
  </si>
  <si>
    <t>(2)</t>
  </si>
  <si>
    <t>(3)</t>
  </si>
  <si>
    <t>(4)</t>
  </si>
  <si>
    <t>(5)</t>
  </si>
  <si>
    <t>(6)=(2)+(3)+(4)+(5)</t>
  </si>
  <si>
    <t/>
  </si>
  <si>
    <t>期首残高</t>
  </si>
  <si>
    <t>ここから1年が始まる</t>
  </si>
  <si>
    <t>新株発行</t>
  </si>
  <si>
    <t>★株主から入ってきたお金。利益とは関係ない</t>
  </si>
  <si>
    <t>当期純利益</t>
  </si>
  <si>
    <t>★損益計算書とつながる1行</t>
  </si>
  <si>
    <t>現金配当の宣言</t>
  </si>
  <si>
    <t>稼いだ利益を株主に配る</t>
  </si>
  <si>
    <t>自己株式の取得</t>
  </si>
  <si>
    <t>★費用ではない。利益剰余金は動かない</t>
  </si>
  <si>
    <t>その他の包括利益（OCI）</t>
  </si>
  <si>
    <t>★純利益には入らないが、資本は動かす</t>
  </si>
  <si>
    <t>期末残高</t>
  </si>
  <si>
    <t>★次期の期首になる</t>
  </si>
  <si>
    <t>検算（期首＋増減）</t>
  </si>
  <si>
    <t>縦に足しても横に足しても同じ</t>
  </si>
  <si>
    <t>【この表から出る数字】</t>
  </si>
  <si>
    <t>見るもの</t>
  </si>
  <si>
    <t>値</t>
  </si>
  <si>
    <t>式・意味</t>
  </si>
  <si>
    <t>包括利益（純利益 ＋ OCI）</t>
  </si>
  <si>
    <t>純利益500 ＋ OCI(−50)</t>
  </si>
  <si>
    <t>配当性向</t>
  </si>
  <si>
    <t>マイナスの配当を正に直して割る</t>
  </si>
  <si>
    <t>株主資本の当期純増</t>
  </si>
  <si>
    <t>増減の合計と一致する</t>
  </si>
  <si>
    <t>利益剰余金の構成比</t>
  </si>
  <si>
    <t>★高いほど自力で積んだ会社</t>
  </si>
  <si>
    <t>使い方 ── 薄い色の欄が空いています。そこに =C6-C7 のような式を自分で入れてください。右端の「判定」列に ○ が出れば正解です。詰まったら下のタブ「変動計算書_答え」を開くと式が見られます。青い文字の欄（前提の数字）を書き換えると、答えの側も一緒に動くので、自分の数字でも練習できます。</t>
  </si>
  <si>
    <t>【解説】変動計算書</t>
  </si>
  <si>
    <t>この表は「1行＝1つの原因」でできています。7行目の新株発行は資本金と資本剰余金だけを動かし、8行目の純利益は利益剰余金だけを動かす。どの原因がどの内訳に効くかを、列で見分ける表です。G13（期末合計）を選ぶと、参照元が C13〜F13 の4つだと分かります。</t>
  </si>
  <si>
    <t>8行目の当期純利益500が、この表の入口です。損益計算書の最後の行（Day1の C19）がここに来ます。そして E13（期末の利益剰余金）は貸借対照表（Day2の F20）へ渡ります。3つの表は、この2本の線でつながっています。Day12でまとめて見ます。</t>
  </si>
  <si>
    <t>自己株式の取得（10行目）が利益剰余金を動かさないことに注意してください。自社株を買い戻すのは費用ではなく、株主への資本の払い戻しです。損益計算書には出てきません。ここを費用だと思うと、純利益と株主資本の動きが合わなくなります。</t>
  </si>
  <si>
    <t>包括利益（C18）は 450 です。純利益500に、OCIの −50 を足したもの。純利益には出てこないが資本は動いているという部分が、AOCI（F列）に溜まっていきます。為替換算や年金の再測定がここに入ります。「1年でいくら稼いだか」を株主の立場で見るなら、純利益ではなく包括利益です。</t>
  </si>
  <si>
    <t>検算の仕方。G14 は「期首合計 ＋ 各原因の合計」で、G13（期末の内訳を足したもの）と必ず一致します。縦に足しても横に足しても同じ数字になるのが、この表が正しく組めている証拠です。</t>
  </si>
  <si>
    <t>さわる管理会計 Day3 — 株主資本等変動計算書 ／ https://sawaru.world/kanri/day03-1</t>
  </si>
  <si>
    <t>このシートは答えです。式が全部入っています。前提の数字は「変動計算書」シートを見ているので、あちらを書き換えるとこちらも動きます。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</si>
</sst>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color rgb="FF121820"/>
      <sz val="10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6F4EC"/>
      </patternFill>
    </fill>
    <fill>
      <patternFill patternType="solid">
        <fgColor rgb="FFF7FAFD"/>
      </patternFill>
    </fill>
    <fill>
      <patternFill patternType="solid">
        <fgColor rgb="FFFBFAF6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6" borderId="1" xfId="0" applyNumberFormat="1" applyFont="1" applyFill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6" fillId="6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2" fillId="0" borderId="0" xfId="0" applyFont="1"/>
    <xf numFmtId="3" fontId="3" fillId="4" borderId="2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0" customWidth="1"/>
    <col min="3" max="3" width="15.7" customWidth="1"/>
    <col min="4" max="5" width="17.1" customWidth="1"/>
    <col min="6" max="6" width="15.7" customWidth="1"/>
    <col min="7" max="7" width="17.1" customWidth="1"/>
    <col min="8" max="8" width="42.9" customWidth="1"/>
    <col min="9" max="9" width="12" customWidth="1"/>
  </cols>
  <sheetData>
    <row r="1" ht="19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9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x14ac:dyDescent="0.25"/>
    <row r="4" ht="19" customHeight="1" spans="2:9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ht="19" customHeight="1" spans="2:8" x14ac:dyDescent="0.25"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ht="19" customHeight="1" spans="2:9" x14ac:dyDescent="0.25">
      <c r="B6" s="5" t="s">
        <v>17</v>
      </c>
      <c r="C6" s="6">
        <v>800</v>
      </c>
      <c r="D6" s="6">
        <v>1900</v>
      </c>
      <c r="E6" s="6">
        <v>4250</v>
      </c>
      <c r="F6" s="6">
        <v>-50</v>
      </c>
      <c r="G6" s="7"/>
      <c r="H6" s="2" t="s">
        <v>18</v>
      </c>
      <c r="I6" s="8">
        <f>IF(G6="","",IF(ABS(G6-'変動計算書_答え'!G6)&lt;=MAX(0.5,ABS('変動計算書_答え'!G6)*0.0005),"○","もう一度"))</f>
      </c>
    </row>
    <row r="7" ht="19" customHeight="1" spans="2:9" x14ac:dyDescent="0.25">
      <c r="B7" s="9" t="s">
        <v>19</v>
      </c>
      <c r="C7" s="6">
        <v>300</v>
      </c>
      <c r="D7" s="6">
        <v>600</v>
      </c>
      <c r="G7" s="10"/>
      <c r="H7" s="2" t="s">
        <v>20</v>
      </c>
      <c r="I7" s="8">
        <f>IF(G7="","",IF(ABS(G7-'変動計算書_答え'!G7)&lt;=MAX(0.5,ABS('変動計算書_答え'!G7)*0.0005),"○","もう一度"))</f>
      </c>
    </row>
    <row r="8" ht="19" customHeight="1" spans="2:9" x14ac:dyDescent="0.25">
      <c r="B8" s="9" t="s">
        <v>21</v>
      </c>
      <c r="E8" s="11">
        <f>500</f>
      </c>
      <c r="G8" s="10"/>
      <c r="H8" s="2" t="s">
        <v>22</v>
      </c>
      <c r="I8" s="8">
        <f>IF(G8="","",IF(ABS(G8-'変動計算書_答え'!G8)&lt;=MAX(0.5,ABS('変動計算書_答え'!G8)*0.0005),"○","もう一度"))</f>
      </c>
    </row>
    <row r="9" ht="19" customHeight="1" spans="2:9" x14ac:dyDescent="0.25">
      <c r="B9" s="9" t="s">
        <v>23</v>
      </c>
      <c r="E9" s="6">
        <v>-150</v>
      </c>
      <c r="G9" s="10"/>
      <c r="H9" s="2" t="s">
        <v>24</v>
      </c>
      <c r="I9" s="8">
        <f>IF(G9="","",IF(ABS(G9-'変動計算書_答え'!G9)&lt;=MAX(0.5,ABS('変動計算書_答え'!G9)*0.0005),"○","もう一度"))</f>
      </c>
    </row>
    <row r="10" ht="19" customHeight="1" spans="2:9" x14ac:dyDescent="0.25">
      <c r="B10" s="9" t="s">
        <v>25</v>
      </c>
      <c r="D10" s="6">
        <v>-100</v>
      </c>
      <c r="G10" s="10"/>
      <c r="H10" s="2" t="s">
        <v>26</v>
      </c>
      <c r="I10" s="8">
        <f>IF(G10="","",IF(ABS(G10-'変動計算書_答え'!G10)&lt;=MAX(0.5,ABS('変動計算書_答え'!G10)*0.0005),"○","もう一度"))</f>
      </c>
    </row>
    <row r="11" ht="19" customHeight="1" spans="2:9" x14ac:dyDescent="0.25">
      <c r="B11" s="9" t="s">
        <v>27</v>
      </c>
      <c r="F11" s="6">
        <v>-50</v>
      </c>
      <c r="G11" s="10"/>
      <c r="H11" s="2" t="s">
        <v>28</v>
      </c>
      <c r="I11" s="8">
        <f>IF(G11="","",IF(ABS(G11-'変動計算書_答え'!G11)&lt;=MAX(0.5,ABS('変動計算書_答え'!G11)*0.0005),"○","もう一度"))</f>
      </c>
    </row>
    <row r="12" ht="19" customHeight="1" x14ac:dyDescent="0.25"/>
    <row r="13" ht="19" customHeight="1" spans="2:9" x14ac:dyDescent="0.25">
      <c r="B13" s="5" t="s">
        <v>29</v>
      </c>
      <c r="C13" s="7"/>
      <c r="D13" s="7"/>
      <c r="E13" s="7"/>
      <c r="F13" s="7"/>
      <c r="G13" s="7"/>
      <c r="H13" s="2" t="s">
        <v>30</v>
      </c>
      <c r="I13" s="8">
        <f>IF(OR(C13="",D13="",E13="",F13="",G13=""),"",IF(AND(ABS(C13-'変動計算書_答え'!C13)&lt;=MAX(0.5,ABS('変動計算書_答え'!C13)*0.0005),ABS(D13-'変動計算書_答え'!D13)&lt;=MAX(0.5,ABS('変動計算書_答え'!D13)*0.0005),ABS(E13-'変動計算書_答え'!E13)&lt;=MAX(0.5,ABS('変動計算書_答え'!E13)*0.0005),ABS(F13-'変動計算書_答え'!F13)&lt;=MAX(0.5,ABS('変動計算書_答え'!F13)*0.0005),ABS(G13-'変動計算書_答え'!G13)&lt;=MAX(0.5,ABS('変動計算書_答え'!G13)*0.0005)),"○","もう一度"))</f>
      </c>
    </row>
    <row r="14" ht="19" customHeight="1" spans="2:9" x14ac:dyDescent="0.25">
      <c r="B14" s="9" t="s">
        <v>31</v>
      </c>
      <c r="G14" s="10"/>
      <c r="H14" s="2" t="s">
        <v>32</v>
      </c>
      <c r="I14" s="8">
        <f>IF(G14="","",IF(ABS(G14-'変動計算書_答え'!G14)&lt;=MAX(0.5,ABS('変動計算書_答え'!G14)*0.0005),"○","もう一度"))</f>
      </c>
    </row>
    <row r="15" ht="19" customHeight="1" x14ac:dyDescent="0.25"/>
    <row r="16" ht="19" customHeight="1" spans="2:4" x14ac:dyDescent="0.25">
      <c r="B16" s="12" t="s">
        <v>33</v>
      </c>
      <c r="C16" s="12"/>
      <c r="D16" s="12"/>
    </row>
    <row r="17" ht="19" customHeight="1" spans="2:4" x14ac:dyDescent="0.25">
      <c r="B17" s="3" t="s">
        <v>34</v>
      </c>
      <c r="C17" s="3" t="s">
        <v>35</v>
      </c>
      <c r="D17" s="3" t="s">
        <v>36</v>
      </c>
    </row>
    <row r="18" ht="19" customHeight="1" spans="2:9" x14ac:dyDescent="0.25">
      <c r="B18" s="9" t="s">
        <v>37</v>
      </c>
      <c r="C18" s="10"/>
      <c r="D18" s="2" t="s">
        <v>38</v>
      </c>
      <c r="I18" s="8">
        <f>IF(C18="","",IF(ABS(C18-'変動計算書_答え'!C18)&lt;=MAX(0.5,ABS('変動計算書_答え'!C18)*0.0005),"○","もう一度"))</f>
      </c>
    </row>
    <row r="19" ht="19" customHeight="1" spans="2:9" x14ac:dyDescent="0.25">
      <c r="B19" s="9" t="s">
        <v>39</v>
      </c>
      <c r="C19" s="13"/>
      <c r="D19" s="2" t="s">
        <v>40</v>
      </c>
      <c r="I19" s="8">
        <f>IF(C19="","",IF(ABS(C19-'変動計算書_答え'!C19)&lt;=MAX(0.5,ABS('変動計算書_答え'!C19)*0.0005),"○","もう一度"))</f>
      </c>
    </row>
    <row r="20" ht="19" customHeight="1" spans="2:9" x14ac:dyDescent="0.25">
      <c r="B20" s="9" t="s">
        <v>41</v>
      </c>
      <c r="C20" s="10"/>
      <c r="D20" s="2" t="s">
        <v>42</v>
      </c>
      <c r="I20" s="8">
        <f>IF(C20="","",IF(ABS(C20-'変動計算書_答え'!C20)&lt;=MAX(0.5,ABS('変動計算書_答え'!C20)*0.0005),"○","もう一度"))</f>
      </c>
    </row>
    <row r="21" ht="19" customHeight="1" spans="2:9" x14ac:dyDescent="0.25">
      <c r="B21" s="9" t="s">
        <v>43</v>
      </c>
      <c r="C21" s="13"/>
      <c r="D21" s="2" t="s">
        <v>44</v>
      </c>
      <c r="I21" s="8">
        <f>IF(C21="","",IF(ABS(C21-'変動計算書_答え'!C21)&lt;=MAX(0.5,ABS('変動計算書_答え'!C21)*0.0005),"○","もう一度"))</f>
      </c>
    </row>
    <row r="23" ht="46" customHeight="1" spans="1:9" x14ac:dyDescent="0.25">
      <c r="A23" s="14" t="s">
        <v>45</v>
      </c>
      <c r="B23" s="14"/>
      <c r="C23" s="14"/>
      <c r="D23" s="14"/>
      <c r="E23" s="14"/>
      <c r="F23" s="14"/>
      <c r="G23" s="14"/>
      <c r="H23" s="14"/>
      <c r="I23" s="14"/>
    </row>
    <row r="25" spans="1:1" x14ac:dyDescent="0.25">
      <c r="A25" s="15" t="s">
        <v>46</v>
      </c>
    </row>
    <row r="26" ht="34" customHeight="1" spans="1:8" x14ac:dyDescent="0.25">
      <c r="A26" s="16" t="s">
        <v>47</v>
      </c>
      <c r="B26" s="16"/>
      <c r="C26" s="16"/>
      <c r="D26" s="16"/>
      <c r="E26" s="16"/>
      <c r="F26" s="16"/>
      <c r="G26" s="16"/>
      <c r="H26" s="16"/>
    </row>
    <row r="27" ht="34" customHeight="1" spans="1:8" x14ac:dyDescent="0.25">
      <c r="A27" s="16" t="s">
        <v>48</v>
      </c>
      <c r="B27" s="16"/>
      <c r="C27" s="16"/>
      <c r="D27" s="16"/>
      <c r="E27" s="16"/>
      <c r="F27" s="16"/>
      <c r="G27" s="16"/>
      <c r="H27" s="16"/>
    </row>
    <row r="28" ht="34" customHeight="1" spans="1:8" x14ac:dyDescent="0.25">
      <c r="A28" s="16" t="s">
        <v>49</v>
      </c>
      <c r="B28" s="16"/>
      <c r="C28" s="16"/>
      <c r="D28" s="16"/>
      <c r="E28" s="16"/>
      <c r="F28" s="16"/>
      <c r="G28" s="16"/>
      <c r="H28" s="16"/>
    </row>
    <row r="29" ht="34" customHeight="1" spans="1:8" x14ac:dyDescent="0.25">
      <c r="A29" s="16" t="s">
        <v>50</v>
      </c>
      <c r="B29" s="16"/>
      <c r="C29" s="16"/>
      <c r="D29" s="16"/>
      <c r="E29" s="16"/>
      <c r="F29" s="16"/>
      <c r="G29" s="16"/>
      <c r="H29" s="16"/>
    </row>
    <row r="30" ht="34" customHeight="1" spans="1:8" x14ac:dyDescent="0.25">
      <c r="A30" s="16" t="s">
        <v>51</v>
      </c>
      <c r="B30" s="16"/>
      <c r="C30" s="16"/>
      <c r="D30" s="16"/>
      <c r="E30" s="16"/>
      <c r="F30" s="16"/>
      <c r="G30" s="16"/>
      <c r="H30" s="16"/>
    </row>
    <row r="32" spans="1:1" x14ac:dyDescent="0.25">
      <c r="A32" s="17" t="s">
        <v>52</v>
      </c>
    </row>
  </sheetData>
  <mergeCells count="9">
    <mergeCell ref="A1:H1"/>
    <mergeCell ref="A2:H2"/>
    <mergeCell ref="B16:D16"/>
    <mergeCell ref="A23:I23"/>
    <mergeCell ref="A26:H26"/>
    <mergeCell ref="A27:H27"/>
    <mergeCell ref="A28:H28"/>
    <mergeCell ref="A29:H29"/>
    <mergeCell ref="A30:H30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0" customWidth="1"/>
    <col min="3" max="3" width="15.7" customWidth="1"/>
    <col min="4" max="5" width="17.1" customWidth="1"/>
    <col min="6" max="6" width="15.7" customWidth="1"/>
    <col min="7" max="7" width="17.1" customWidth="1"/>
    <col min="8" max="8" width="42.9" customWidth="1"/>
  </cols>
  <sheetData>
    <row r="1" ht="19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9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x14ac:dyDescent="0.25"/>
    <row r="4" ht="19" customHeight="1" spans="2:8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ht="19" customHeight="1" spans="2:8" x14ac:dyDescent="0.25"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</row>
    <row r="6" ht="19" customHeight="1" spans="2:8" x14ac:dyDescent="0.25">
      <c r="B6" s="5" t="s">
        <v>17</v>
      </c>
      <c r="C6" s="6">
        <f>'変動計算書'!C6</f>
      </c>
      <c r="D6" s="6">
        <f>'変動計算書'!D6</f>
      </c>
      <c r="E6" s="6">
        <f>'変動計算書'!E6</f>
      </c>
      <c r="F6" s="6">
        <f>'変動計算書'!F6</f>
      </c>
      <c r="G6" s="18">
        <f>SUM(C6:F6)</f>
      </c>
      <c r="H6" s="2" t="s">
        <v>18</v>
      </c>
    </row>
    <row r="7" ht="19" customHeight="1" spans="2:8" x14ac:dyDescent="0.25">
      <c r="B7" s="9" t="s">
        <v>19</v>
      </c>
      <c r="C7" s="6">
        <f>'変動計算書'!C7</f>
      </c>
      <c r="D7" s="6">
        <f>'変動計算書'!D7</f>
      </c>
      <c r="G7" s="11">
        <f>SUM(C7:F7)</f>
      </c>
      <c r="H7" s="2" t="s">
        <v>20</v>
      </c>
    </row>
    <row r="8" ht="19" customHeight="1" spans="2:8" x14ac:dyDescent="0.25">
      <c r="B8" s="9" t="s">
        <v>21</v>
      </c>
      <c r="E8" s="11">
        <f>500</f>
      </c>
      <c r="G8" s="11">
        <f>SUM(C8:F8)</f>
      </c>
      <c r="H8" s="2" t="s">
        <v>22</v>
      </c>
    </row>
    <row r="9" ht="19" customHeight="1" spans="2:8" x14ac:dyDescent="0.25">
      <c r="B9" s="9" t="s">
        <v>23</v>
      </c>
      <c r="E9" s="6">
        <f>'変動計算書'!E9</f>
      </c>
      <c r="G9" s="11">
        <f>SUM(C9:F9)</f>
      </c>
      <c r="H9" s="2" t="s">
        <v>24</v>
      </c>
    </row>
    <row r="10" ht="19" customHeight="1" spans="2:8" x14ac:dyDescent="0.25">
      <c r="B10" s="9" t="s">
        <v>25</v>
      </c>
      <c r="D10" s="6">
        <f>'変動計算書'!D10</f>
      </c>
      <c r="G10" s="11">
        <f>SUM(C10:F10)</f>
      </c>
      <c r="H10" s="2" t="s">
        <v>26</v>
      </c>
    </row>
    <row r="11" ht="19" customHeight="1" spans="2:8" x14ac:dyDescent="0.25">
      <c r="B11" s="9" t="s">
        <v>27</v>
      </c>
      <c r="F11" s="6">
        <f>'変動計算書'!F11</f>
      </c>
      <c r="G11" s="11">
        <f>SUM(C11:F11)</f>
      </c>
      <c r="H11" s="2" t="s">
        <v>28</v>
      </c>
    </row>
    <row r="12" ht="19" customHeight="1" x14ac:dyDescent="0.25"/>
    <row r="13" ht="19" customHeight="1" spans="2:8" x14ac:dyDescent="0.25">
      <c r="B13" s="5" t="s">
        <v>29</v>
      </c>
      <c r="C13" s="18">
        <f>C6+C7</f>
      </c>
      <c r="D13" s="18">
        <f>D6+D7+D10</f>
      </c>
      <c r="E13" s="18">
        <f>E6+E8+E9</f>
      </c>
      <c r="F13" s="18">
        <f>F6+F11</f>
      </c>
      <c r="G13" s="18">
        <f>SUM(C13:F13)</f>
      </c>
      <c r="H13" s="2" t="s">
        <v>30</v>
      </c>
    </row>
    <row r="14" ht="19" customHeight="1" spans="2:8" x14ac:dyDescent="0.25">
      <c r="B14" s="9" t="s">
        <v>31</v>
      </c>
      <c r="G14" s="11">
        <f>G6+SUM(G7:G11)</f>
      </c>
      <c r="H14" s="2" t="s">
        <v>32</v>
      </c>
    </row>
    <row r="15" ht="19" customHeight="1" x14ac:dyDescent="0.25"/>
    <row r="16" ht="19" customHeight="1" spans="2:4" x14ac:dyDescent="0.25">
      <c r="B16" s="12" t="s">
        <v>33</v>
      </c>
      <c r="C16" s="12"/>
      <c r="D16" s="12"/>
    </row>
    <row r="17" ht="19" customHeight="1" spans="2:4" x14ac:dyDescent="0.25">
      <c r="B17" s="3" t="s">
        <v>34</v>
      </c>
      <c r="C17" s="3" t="s">
        <v>35</v>
      </c>
      <c r="D17" s="3" t="s">
        <v>36</v>
      </c>
    </row>
    <row r="18" ht="19" customHeight="1" spans="2:4" x14ac:dyDescent="0.25">
      <c r="B18" s="9" t="s">
        <v>37</v>
      </c>
      <c r="C18" s="11">
        <f>E8+F11</f>
      </c>
      <c r="D18" s="2" t="s">
        <v>38</v>
      </c>
    </row>
    <row r="19" ht="19" customHeight="1" spans="2:4" x14ac:dyDescent="0.25">
      <c r="B19" s="9" t="s">
        <v>39</v>
      </c>
      <c r="C19" s="19">
        <f>-E9/E8</f>
      </c>
      <c r="D19" s="2" t="s">
        <v>40</v>
      </c>
    </row>
    <row r="20" ht="19" customHeight="1" spans="2:4" x14ac:dyDescent="0.25">
      <c r="B20" s="9" t="s">
        <v>41</v>
      </c>
      <c r="C20" s="11">
        <f>G13-G6</f>
      </c>
      <c r="D20" s="2" t="s">
        <v>42</v>
      </c>
    </row>
    <row r="21" ht="19" customHeight="1" spans="2:4" x14ac:dyDescent="0.25">
      <c r="B21" s="9" t="s">
        <v>43</v>
      </c>
      <c r="C21" s="19">
        <f>E13/G13</f>
      </c>
      <c r="D21" s="2" t="s">
        <v>44</v>
      </c>
    </row>
    <row r="23" spans="1:8" x14ac:dyDescent="0.25">
      <c r="A23" s="20" t="s">
        <v>53</v>
      </c>
      <c r="B23" s="20"/>
      <c r="C23" s="20"/>
      <c r="D23" s="20"/>
      <c r="E23" s="20"/>
      <c r="F23" s="20"/>
      <c r="G23" s="20"/>
      <c r="H23" s="20"/>
    </row>
    <row r="25" spans="1:1" x14ac:dyDescent="0.25">
      <c r="A25" s="15" t="s">
        <v>46</v>
      </c>
    </row>
    <row r="26" ht="34" customHeight="1" spans="1:8" x14ac:dyDescent="0.25">
      <c r="A26" s="16" t="s">
        <v>47</v>
      </c>
      <c r="B26" s="16"/>
      <c r="C26" s="16"/>
      <c r="D26" s="16"/>
      <c r="E26" s="16"/>
      <c r="F26" s="16"/>
      <c r="G26" s="16"/>
      <c r="H26" s="16"/>
    </row>
    <row r="27" ht="34" customHeight="1" spans="1:8" x14ac:dyDescent="0.25">
      <c r="A27" s="16" t="s">
        <v>48</v>
      </c>
      <c r="B27" s="16"/>
      <c r="C27" s="16"/>
      <c r="D27" s="16"/>
      <c r="E27" s="16"/>
      <c r="F27" s="16"/>
      <c r="G27" s="16"/>
      <c r="H27" s="16"/>
    </row>
    <row r="28" ht="34" customHeight="1" spans="1:8" x14ac:dyDescent="0.25">
      <c r="A28" s="16" t="s">
        <v>49</v>
      </c>
      <c r="B28" s="16"/>
      <c r="C28" s="16"/>
      <c r="D28" s="16"/>
      <c r="E28" s="16"/>
      <c r="F28" s="16"/>
      <c r="G28" s="16"/>
      <c r="H28" s="16"/>
    </row>
    <row r="29" ht="34" customHeight="1" spans="1:8" x14ac:dyDescent="0.25">
      <c r="A29" s="16" t="s">
        <v>50</v>
      </c>
      <c r="B29" s="16"/>
      <c r="C29" s="16"/>
      <c r="D29" s="16"/>
      <c r="E29" s="16"/>
      <c r="F29" s="16"/>
      <c r="G29" s="16"/>
      <c r="H29" s="16"/>
    </row>
    <row r="30" ht="34" customHeight="1" spans="1:8" x14ac:dyDescent="0.25">
      <c r="A30" s="16" t="s">
        <v>51</v>
      </c>
      <c r="B30" s="16"/>
      <c r="C30" s="16"/>
      <c r="D30" s="16"/>
      <c r="E30" s="16"/>
      <c r="F30" s="16"/>
      <c r="G30" s="16"/>
      <c r="H30" s="16"/>
    </row>
    <row r="32" spans="1:1" x14ac:dyDescent="0.25">
      <c r="A32" s="17" t="s">
        <v>52</v>
      </c>
    </row>
  </sheetData>
  <mergeCells count="9">
    <mergeCell ref="A1:H1"/>
    <mergeCell ref="A2:H2"/>
    <mergeCell ref="B16:D16"/>
    <mergeCell ref="A23:H23"/>
    <mergeCell ref="A26:H26"/>
    <mergeCell ref="A27:H27"/>
    <mergeCell ref="A28:H28"/>
    <mergeCell ref="A29:H29"/>
    <mergeCell ref="A30:H30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変動計算書</vt:lpstr>
      <vt:lpstr>変動計算書_答え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