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演習" sheetId="1" state="visible" r:id="rId1"/>
    <sheet xmlns:r="http://schemas.openxmlformats.org/officeDocument/2006/relationships" name="完成見本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 UI"/>
      <b val="1"/>
      <sz val="14"/>
    </font>
    <font>
      <name val="Yu Gothic UI"/>
      <b val="1"/>
      <sz val="11"/>
    </font>
    <font>
      <name val="Yu Gothic UI"/>
      <sz val="10"/>
    </font>
    <font>
      <name val="Yu Gothic UI"/>
      <b val="1"/>
      <color rgb="00FFFFFF"/>
      <sz val="11"/>
    </font>
    <font>
      <name val="Yu Gothic UI"/>
      <sz val="11"/>
    </font>
    <font>
      <name val="Yu Gothic UI"/>
      <color rgb="000000FF"/>
      <sz val="1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E8F0FE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3" fontId="6" fillId="0" borderId="1" pivotButton="0" quotePrefix="0" xfId="0"/>
    <xf numFmtId="0" fontId="5" fillId="3" borderId="1" pivotButton="0" quotePrefix="0" xfId="0"/>
    <xf numFmtId="3" fontId="0" fillId="4" borderId="1" pivotButton="0" quotePrefix="0" xfId="0"/>
    <xf numFmtId="3" fontId="0" fillId="3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4" customWidth="1" min="3" max="3"/>
    <col width="22" customWidth="1" min="4" max="4"/>
    <col width="3" customWidth="1" min="5" max="5"/>
    <col width="34" customWidth="1" min="6" max="6"/>
    <col width="14" customWidth="1" min="7" max="7"/>
  </cols>
  <sheetData>
    <row r="1">
      <c r="A1" s="1" t="inlineStr">
        <is>
          <t>Day 01 演習 ― 14項目を5つに分類して、2つの表を立ち上げる</t>
        </is>
      </c>
    </row>
    <row r="2">
      <c r="A2" s="2" t="inlineStr">
        <is>
          <t>Horizon Trading 東京オフィス　2025年3月期（設立1年目）　単位：円</t>
        </is>
      </c>
    </row>
    <row r="3">
      <c r="A3" s="3" t="inlineStr">
        <is>
          <t>凡例： 青文字=入力値（入力済み）／ 黄色=自分で入れる欄 ／ 薄青=自動計算 ／ 緑=検証</t>
        </is>
      </c>
    </row>
    <row r="5">
      <c r="B5" s="4" t="inlineStr">
        <is>
          <t>科目</t>
        </is>
      </c>
      <c r="C5" s="4" t="inlineStr">
        <is>
          <t>金額</t>
        </is>
      </c>
      <c r="D5" s="4" t="inlineStr">
        <is>
          <t>分類（▼リストから選択）</t>
        </is>
      </c>
      <c r="F5" s="2" t="inlineStr">
        <is>
          <t>5要素の集計（自動）</t>
        </is>
      </c>
    </row>
    <row r="6">
      <c r="B6" s="5" t="inlineStr">
        <is>
          <t>現金</t>
        </is>
      </c>
      <c r="C6" s="6" t="n">
        <v>1200000</v>
      </c>
      <c r="D6" s="7" t="n"/>
      <c r="F6" s="5" t="inlineStr">
        <is>
          <t>資産</t>
        </is>
      </c>
      <c r="G6" s="8">
        <f>SUMIF($D$6:$D$19,F6,$C$6:$C$19)</f>
        <v/>
      </c>
    </row>
    <row r="7">
      <c r="B7" s="5" t="inlineStr">
        <is>
          <t>売上高</t>
        </is>
      </c>
      <c r="C7" s="6" t="n">
        <v>9600000</v>
      </c>
      <c r="D7" s="7" t="n"/>
      <c r="F7" s="5" t="inlineStr">
        <is>
          <t>負債</t>
        </is>
      </c>
      <c r="G7" s="8">
        <f>SUMIF($D$6:$D$19,F7,$C$6:$C$19)</f>
        <v/>
      </c>
    </row>
    <row r="8">
      <c r="B8" s="5" t="inlineStr">
        <is>
          <t>買掛金</t>
        </is>
      </c>
      <c r="C8" s="6" t="n">
        <v>1300000</v>
      </c>
      <c r="D8" s="7" t="n"/>
      <c r="F8" s="5" t="inlineStr">
        <is>
          <t>純資産</t>
        </is>
      </c>
      <c r="G8" s="8">
        <f>SUMIF($D$6:$D$19,F8,$C$6:$C$19)</f>
        <v/>
      </c>
    </row>
    <row r="9">
      <c r="B9" s="5" t="inlineStr">
        <is>
          <t>給料</t>
        </is>
      </c>
      <c r="C9" s="6" t="n">
        <v>1400000</v>
      </c>
      <c r="D9" s="7" t="n"/>
      <c r="F9" s="5" t="inlineStr">
        <is>
          <t>収益</t>
        </is>
      </c>
      <c r="G9" s="8">
        <f>SUMIF($D$6:$D$19,F9,$C$6:$C$19)</f>
        <v/>
      </c>
    </row>
    <row r="10">
      <c r="B10" s="5" t="inlineStr">
        <is>
          <t>普通預金</t>
        </is>
      </c>
      <c r="C10" s="6" t="n">
        <v>2800000</v>
      </c>
      <c r="D10" s="7" t="n"/>
      <c r="F10" s="5" t="inlineStr">
        <is>
          <t>費用</t>
        </is>
      </c>
      <c r="G10" s="8">
        <f>SUMIF($D$6:$D$19,F10,$C$6:$C$19)</f>
        <v/>
      </c>
    </row>
    <row r="11">
      <c r="B11" s="5" t="inlineStr">
        <is>
          <t>借入金</t>
        </is>
      </c>
      <c r="C11" s="6" t="n">
        <v>2000000</v>
      </c>
      <c r="D11" s="7" t="n"/>
    </row>
    <row r="12">
      <c r="B12" s="5" t="inlineStr">
        <is>
          <t>支払家賃</t>
        </is>
      </c>
      <c r="C12" s="6" t="n">
        <v>600000</v>
      </c>
      <c r="D12" s="7" t="n"/>
    </row>
    <row r="13">
      <c r="B13" s="5" t="inlineStr">
        <is>
          <t>売掛金</t>
        </is>
      </c>
      <c r="C13" s="6" t="n">
        <v>1500000</v>
      </c>
      <c r="D13" s="7" t="n"/>
    </row>
    <row r="14">
      <c r="B14" s="5" t="inlineStr">
        <is>
          <t>売上原価</t>
        </is>
      </c>
      <c r="C14" s="6" t="n">
        <v>6700000</v>
      </c>
      <c r="D14" s="7" t="n"/>
    </row>
    <row r="15">
      <c r="B15" s="5" t="inlineStr">
        <is>
          <t>資本金</t>
        </is>
      </c>
      <c r="C15" s="6" t="n">
        <v>4000000</v>
      </c>
      <c r="D15" s="7" t="n"/>
    </row>
    <row r="16">
      <c r="B16" s="5" t="inlineStr">
        <is>
          <t>商品</t>
        </is>
      </c>
      <c r="C16" s="6" t="n">
        <v>900000</v>
      </c>
      <c r="D16" s="7" t="n"/>
    </row>
    <row r="17">
      <c r="B17" s="5" t="inlineStr">
        <is>
          <t>水道光熱費</t>
        </is>
      </c>
      <c r="C17" s="6" t="n">
        <v>180000</v>
      </c>
      <c r="D17" s="7" t="n"/>
    </row>
    <row r="18">
      <c r="B18" s="5" t="inlineStr">
        <is>
          <t>備品</t>
        </is>
      </c>
      <c r="C18" s="6" t="n">
        <v>1600000</v>
      </c>
      <c r="D18" s="7" t="n"/>
    </row>
    <row r="19">
      <c r="B19" s="5" t="inlineStr">
        <is>
          <t>支払利息</t>
        </is>
      </c>
      <c r="C19" s="6" t="n">
        <v>20000</v>
      </c>
      <c r="D19" s="7" t="n"/>
    </row>
    <row r="22">
      <c r="B22" s="2" t="inlineStr">
        <is>
          <t>貸借対照表（2025年3月31日時点）</t>
        </is>
      </c>
      <c r="F22" s="2" t="inlineStr">
        <is>
          <t>損益計算書（2024年4月1日〜2025年3月31日）</t>
        </is>
      </c>
    </row>
    <row r="23">
      <c r="B23" s="5" t="inlineStr">
        <is>
          <t>資産 合計</t>
        </is>
      </c>
      <c r="C23" s="8">
        <f>G6</f>
        <v/>
      </c>
      <c r="F23" s="5" t="inlineStr">
        <is>
          <t>収益 合計</t>
        </is>
      </c>
      <c r="G23" s="8">
        <f>G9</f>
        <v/>
      </c>
    </row>
    <row r="24">
      <c r="B24" s="5" t="inlineStr">
        <is>
          <t>負債 合計</t>
        </is>
      </c>
      <c r="C24" s="8">
        <f>G7</f>
        <v/>
      </c>
      <c r="F24" s="5" t="inlineStr">
        <is>
          <t>費用 合計</t>
        </is>
      </c>
      <c r="G24" s="8">
        <f>G10</f>
        <v/>
      </c>
    </row>
    <row r="25">
      <c r="B25" s="5" t="inlineStr">
        <is>
          <t>資本金（元手）</t>
        </is>
      </c>
      <c r="C25" s="8">
        <f>G8</f>
        <v/>
      </c>
      <c r="F25" s="5" t="inlineStr">
        <is>
          <t>当期純利益（収益−費用）</t>
        </is>
      </c>
      <c r="G25" s="9" t="n"/>
    </row>
    <row r="26">
      <c r="B26" s="5" t="inlineStr">
        <is>
          <t>繰越利益剰余金（もうけの蓄積）</t>
        </is>
      </c>
      <c r="C26" s="9" t="n"/>
      <c r="F26" s="5" t="inlineStr">
        <is>
          <t>検証：当期純利益は 700,000 か？</t>
        </is>
      </c>
      <c r="G26" s="10">
        <f>IF(G25=700000,"OK","NG")</f>
        <v/>
      </c>
    </row>
    <row r="27">
      <c r="B27" s="5" t="inlineStr">
        <is>
          <t>負債・純資産 合計</t>
        </is>
      </c>
      <c r="C27" s="9" t="n"/>
    </row>
    <row r="28">
      <c r="B28" s="5" t="inlineStr">
        <is>
          <t>検証：資産合計 ＝ 負債・純資産合計？</t>
        </is>
      </c>
      <c r="C28" s="10">
        <f>IF(AND(C23=C27,C23=8000000),"OK","NG")</f>
        <v/>
      </c>
    </row>
    <row r="31">
      <c r="B31" s="2" t="inlineStr">
        <is>
          <t>What-ifチャレンジ（完成後に試す）</t>
        </is>
      </c>
    </row>
    <row r="32">
      <c r="B32" s="3" t="inlineStr">
        <is>
          <t>① 支払家賃を 600,000 → 900,000 にすると、当期純利益と貸借対照表のどこが動く？</t>
        </is>
      </c>
    </row>
    <row r="33">
      <c r="B33" s="3" t="inlineStr">
        <is>
          <t>② 借入金を 2,000,000 → 2,500,000 にすると、検証セルはどうなる？（現金も同時に増やすと？）</t>
        </is>
      </c>
    </row>
    <row r="34">
      <c r="B34" s="3" t="inlineStr">
        <is>
          <t>③ 売上高を 9,600,000 → 9,000,000 にすると、2つの表のつながりがどう見える？</t>
        </is>
      </c>
    </row>
  </sheetData>
  <dataValidations count="1">
    <dataValidation sqref="D6:D19" showDropDown="0" showInputMessage="0" showErrorMessage="0" allowBlank="1" type="list">
      <formula1>"資産,負債,純資産,収益,費用"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4" customWidth="1" min="3" max="3"/>
    <col width="22" customWidth="1" min="4" max="4"/>
    <col width="3" customWidth="1" min="5" max="5"/>
    <col width="34" customWidth="1" min="6" max="6"/>
    <col width="14" customWidth="1" min="7" max="7"/>
  </cols>
  <sheetData>
    <row r="1">
      <c r="A1" s="1" t="inlineStr">
        <is>
          <t>Day 01 演習 ― 14項目を5つに分類して、2つの表を立ち上げる</t>
        </is>
      </c>
    </row>
    <row r="2">
      <c r="A2" s="2" t="inlineStr">
        <is>
          <t>Horizon Trading 東京オフィス　2025年3月期（設立1年目）　単位：円</t>
        </is>
      </c>
    </row>
    <row r="3">
      <c r="A3" s="3" t="inlineStr">
        <is>
          <t>凡例： 青文字=入力値（入力済み）／ 黄色=自分で入れる欄 ／ 薄青=自動計算 ／ 緑=検証</t>
        </is>
      </c>
    </row>
    <row r="5">
      <c r="B5" s="4" t="inlineStr">
        <is>
          <t>科目</t>
        </is>
      </c>
      <c r="C5" s="4" t="inlineStr">
        <is>
          <t>金額</t>
        </is>
      </c>
      <c r="D5" s="4" t="inlineStr">
        <is>
          <t>分類（▼リストから選択）</t>
        </is>
      </c>
      <c r="F5" s="2" t="inlineStr">
        <is>
          <t>5要素の集計（自動）</t>
        </is>
      </c>
    </row>
    <row r="6">
      <c r="B6" s="5" t="inlineStr">
        <is>
          <t>現金</t>
        </is>
      </c>
      <c r="C6" s="6" t="n">
        <v>1200000</v>
      </c>
      <c r="D6" s="7" t="inlineStr">
        <is>
          <t>資産</t>
        </is>
      </c>
      <c r="F6" s="5" t="inlineStr">
        <is>
          <t>資産</t>
        </is>
      </c>
      <c r="G6" s="8">
        <f>SUMIF($D$6:$D$19,F6,$C$6:$C$19)</f>
        <v/>
      </c>
    </row>
    <row r="7">
      <c r="B7" s="5" t="inlineStr">
        <is>
          <t>売上高</t>
        </is>
      </c>
      <c r="C7" s="6" t="n">
        <v>9600000</v>
      </c>
      <c r="D7" s="7" t="inlineStr">
        <is>
          <t>収益</t>
        </is>
      </c>
      <c r="F7" s="5" t="inlineStr">
        <is>
          <t>負債</t>
        </is>
      </c>
      <c r="G7" s="8">
        <f>SUMIF($D$6:$D$19,F7,$C$6:$C$19)</f>
        <v/>
      </c>
    </row>
    <row r="8">
      <c r="B8" s="5" t="inlineStr">
        <is>
          <t>買掛金</t>
        </is>
      </c>
      <c r="C8" s="6" t="n">
        <v>1300000</v>
      </c>
      <c r="D8" s="7" t="inlineStr">
        <is>
          <t>負債</t>
        </is>
      </c>
      <c r="F8" s="5" t="inlineStr">
        <is>
          <t>純資産</t>
        </is>
      </c>
      <c r="G8" s="8">
        <f>SUMIF($D$6:$D$19,F8,$C$6:$C$19)</f>
        <v/>
      </c>
    </row>
    <row r="9">
      <c r="B9" s="5" t="inlineStr">
        <is>
          <t>給料</t>
        </is>
      </c>
      <c r="C9" s="6" t="n">
        <v>1400000</v>
      </c>
      <c r="D9" s="7" t="inlineStr">
        <is>
          <t>費用</t>
        </is>
      </c>
      <c r="F9" s="5" t="inlineStr">
        <is>
          <t>収益</t>
        </is>
      </c>
      <c r="G9" s="8">
        <f>SUMIF($D$6:$D$19,F9,$C$6:$C$19)</f>
        <v/>
      </c>
    </row>
    <row r="10">
      <c r="B10" s="5" t="inlineStr">
        <is>
          <t>普通預金</t>
        </is>
      </c>
      <c r="C10" s="6" t="n">
        <v>2800000</v>
      </c>
      <c r="D10" s="7" t="inlineStr">
        <is>
          <t>資産</t>
        </is>
      </c>
      <c r="F10" s="5" t="inlineStr">
        <is>
          <t>費用</t>
        </is>
      </c>
      <c r="G10" s="8">
        <f>SUMIF($D$6:$D$19,F10,$C$6:$C$19)</f>
        <v/>
      </c>
    </row>
    <row r="11">
      <c r="B11" s="5" t="inlineStr">
        <is>
          <t>借入金</t>
        </is>
      </c>
      <c r="C11" s="6" t="n">
        <v>2000000</v>
      </c>
      <c r="D11" s="7" t="inlineStr">
        <is>
          <t>負債</t>
        </is>
      </c>
    </row>
    <row r="12">
      <c r="B12" s="5" t="inlineStr">
        <is>
          <t>支払家賃</t>
        </is>
      </c>
      <c r="C12" s="6" t="n">
        <v>600000</v>
      </c>
      <c r="D12" s="7" t="inlineStr">
        <is>
          <t>費用</t>
        </is>
      </c>
    </row>
    <row r="13">
      <c r="B13" s="5" t="inlineStr">
        <is>
          <t>売掛金</t>
        </is>
      </c>
      <c r="C13" s="6" t="n">
        <v>1500000</v>
      </c>
      <c r="D13" s="7" t="inlineStr">
        <is>
          <t>資産</t>
        </is>
      </c>
    </row>
    <row r="14">
      <c r="B14" s="5" t="inlineStr">
        <is>
          <t>売上原価</t>
        </is>
      </c>
      <c r="C14" s="6" t="n">
        <v>6700000</v>
      </c>
      <c r="D14" s="7" t="inlineStr">
        <is>
          <t>費用</t>
        </is>
      </c>
    </row>
    <row r="15">
      <c r="B15" s="5" t="inlineStr">
        <is>
          <t>資本金</t>
        </is>
      </c>
      <c r="C15" s="6" t="n">
        <v>4000000</v>
      </c>
      <c r="D15" s="7" t="inlineStr">
        <is>
          <t>純資産</t>
        </is>
      </c>
    </row>
    <row r="16">
      <c r="B16" s="5" t="inlineStr">
        <is>
          <t>商品</t>
        </is>
      </c>
      <c r="C16" s="6" t="n">
        <v>900000</v>
      </c>
      <c r="D16" s="7" t="inlineStr">
        <is>
          <t>資産</t>
        </is>
      </c>
    </row>
    <row r="17">
      <c r="B17" s="5" t="inlineStr">
        <is>
          <t>水道光熱費</t>
        </is>
      </c>
      <c r="C17" s="6" t="n">
        <v>180000</v>
      </c>
      <c r="D17" s="7" t="inlineStr">
        <is>
          <t>費用</t>
        </is>
      </c>
    </row>
    <row r="18">
      <c r="B18" s="5" t="inlineStr">
        <is>
          <t>備品</t>
        </is>
      </c>
      <c r="C18" s="6" t="n">
        <v>1600000</v>
      </c>
      <c r="D18" s="7" t="inlineStr">
        <is>
          <t>資産</t>
        </is>
      </c>
    </row>
    <row r="19">
      <c r="B19" s="5" t="inlineStr">
        <is>
          <t>支払利息</t>
        </is>
      </c>
      <c r="C19" s="6" t="n">
        <v>20000</v>
      </c>
      <c r="D19" s="7" t="inlineStr">
        <is>
          <t>費用</t>
        </is>
      </c>
    </row>
    <row r="22">
      <c r="B22" s="2" t="inlineStr">
        <is>
          <t>貸借対照表（2025年3月31日時点）</t>
        </is>
      </c>
      <c r="F22" s="2" t="inlineStr">
        <is>
          <t>損益計算書（2024年4月1日〜2025年3月31日）</t>
        </is>
      </c>
    </row>
    <row r="23">
      <c r="B23" s="5" t="inlineStr">
        <is>
          <t>資産 合計</t>
        </is>
      </c>
      <c r="C23" s="8">
        <f>G6</f>
        <v/>
      </c>
      <c r="F23" s="5" t="inlineStr">
        <is>
          <t>収益 合計</t>
        </is>
      </c>
      <c r="G23" s="8">
        <f>G9</f>
        <v/>
      </c>
    </row>
    <row r="24">
      <c r="B24" s="5" t="inlineStr">
        <is>
          <t>負債 合計</t>
        </is>
      </c>
      <c r="C24" s="8">
        <f>G7</f>
        <v/>
      </c>
      <c r="F24" s="5" t="inlineStr">
        <is>
          <t>費用 合計</t>
        </is>
      </c>
      <c r="G24" s="8">
        <f>G10</f>
        <v/>
      </c>
    </row>
    <row r="25">
      <c r="B25" s="5" t="inlineStr">
        <is>
          <t>資本金（元手）</t>
        </is>
      </c>
      <c r="C25" s="8">
        <f>G8</f>
        <v/>
      </c>
      <c r="F25" s="5" t="inlineStr">
        <is>
          <t>当期純利益（収益−費用）</t>
        </is>
      </c>
      <c r="G25" s="9">
        <f>G23-G24</f>
        <v/>
      </c>
    </row>
    <row r="26">
      <c r="B26" s="5" t="inlineStr">
        <is>
          <t>繰越利益剰余金（もうけの蓄積）</t>
        </is>
      </c>
      <c r="C26" s="9">
        <f>G25</f>
        <v/>
      </c>
      <c r="F26" s="5" t="inlineStr">
        <is>
          <t>検証：当期純利益は 700,000 か？</t>
        </is>
      </c>
      <c r="G26" s="10">
        <f>IF(G25=700000,"OK","NG")</f>
        <v/>
      </c>
    </row>
    <row r="27">
      <c r="B27" s="5" t="inlineStr">
        <is>
          <t>負債・純資産 合計</t>
        </is>
      </c>
      <c r="C27" s="9">
        <f>SUM(C24:C26)</f>
        <v/>
      </c>
    </row>
    <row r="28">
      <c r="B28" s="5" t="inlineStr">
        <is>
          <t>検証：資産合計 ＝ 負債・純資産合計？</t>
        </is>
      </c>
      <c r="C28" s="10">
        <f>IF(AND(C23=C27,C23=8000000),"OK","NG")</f>
        <v/>
      </c>
    </row>
    <row r="31">
      <c r="B31" s="2" t="inlineStr">
        <is>
          <t>What-ifチャレンジ（完成後に試す）</t>
        </is>
      </c>
    </row>
    <row r="32">
      <c r="B32" s="3" t="inlineStr">
        <is>
          <t>① 支払家賃を 600,000 → 900,000 にすると、当期純利益と貸借対照表のどこが動く？</t>
        </is>
      </c>
    </row>
    <row r="33">
      <c r="B33" s="3" t="inlineStr">
        <is>
          <t>② 借入金を 2,000,000 → 2,500,000 にすると、検証セルはどうなる？（現金も同時に増やすと？）</t>
        </is>
      </c>
    </row>
    <row r="34">
      <c r="B34" s="3" t="inlineStr">
        <is>
          <t>③ 売上高を 9,600,000 → 9,000,000 にすると、2つの表のつながりがどう見える？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2026-07-30T22:01:56Z</dcterms:created>
  <dcterms:modified xmlns:dcterms="http://purl.org/dc/terms/" xmlns:xsi="http://www.w3.org/2001/XMLSchema-instance" xsi:type="dcterms:W3CDTF">2026-07-30T22:01:56Z</dcterms:modified>
</cp:coreProperties>
</file>